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4441" yWindow="65191" windowWidth="11340" windowHeight="6795" activeTab="0"/>
  </bookViews>
  <sheets>
    <sheet name="SEFA Data" sheetId="1" r:id="rId1"/>
    <sheet name="Certification" sheetId="2" r:id="rId2"/>
    <sheet name="CFDA" sheetId="3" state="hidden" r:id="rId3"/>
    <sheet name="State Agencies" sheetId="4" state="hidden" r:id="rId4"/>
    <sheet name="Cluster Table" sheetId="5" state="hidden" r:id="rId5"/>
    <sheet name="Fed. Agency Identifier Table" sheetId="6" state="hidden" r:id="rId6"/>
    <sheet name="yes-no" sheetId="7" state="hidden" r:id="rId7"/>
    <sheet name="Sheet1" sheetId="8" state="hidden" r:id="rId8"/>
  </sheets>
  <definedNames>
    <definedName name="_xlnm._FilterDatabase" localSheetId="2" hidden="1">'CFDA'!$A$1:$C$2208</definedName>
    <definedName name="AGYNAME">'State Agencies'!$B$2:$B$113</definedName>
    <definedName name="AGYNO">'State Agencies'!$A$2:$A$113</definedName>
    <definedName name="CFDA">'CFDA'!$A$2:$A$2208</definedName>
    <definedName name="CLUSTER">'Cluster Table'!$A$2:$B$135</definedName>
    <definedName name="FEDAGY">'Fed. Agency Identifier Table'!$A$2:$B$53</definedName>
    <definedName name="PGMTITLE">'CFDA'!$A$2:$C$2208</definedName>
    <definedName name="_xlnm.Print_Area" localSheetId="1">'Certification'!$A$1:$H$32</definedName>
    <definedName name="_xlnm.Print_Area" localSheetId="4">'Cluster Table'!$A$1:$B$137</definedName>
    <definedName name="_xlnm.Print_Area" localSheetId="0">'SEFA Data'!$A$1:$O$52</definedName>
    <definedName name="PROGRAM">'CFDA'!$C$2:$C$2208</definedName>
    <definedName name="source">'yes-no'!$A$5:$A$8</definedName>
    <definedName name="YESNO">'yes-no'!$A$2:$A$3</definedName>
  </definedNames>
  <calcPr fullCalcOnLoad="1"/>
</workbook>
</file>

<file path=xl/sharedStrings.xml><?xml version="1.0" encoding="utf-8"?>
<sst xmlns="http://schemas.openxmlformats.org/spreadsheetml/2006/main" count="4862" uniqueCount="2609">
  <si>
    <t>Nurse Education, Practice and Retention Grants</t>
  </si>
  <si>
    <t>Nursing Research</t>
  </si>
  <si>
    <t>Nursing Student Loans</t>
  </si>
  <si>
    <t>Sickle Cell Treatment Demonstration Program</t>
  </si>
  <si>
    <t>National Center for Research Resources</t>
  </si>
  <si>
    <t>Cancer Cause and Prevention Research</t>
  </si>
  <si>
    <t>Cancer Detection and Diagnosis Research</t>
  </si>
  <si>
    <t>Cancer Treatment Research</t>
  </si>
  <si>
    <t>Cancer Biology Research</t>
  </si>
  <si>
    <t>Cancer Centers Support Grants</t>
  </si>
  <si>
    <t>Cancer Research Manpower</t>
  </si>
  <si>
    <t>Cancer Control</t>
  </si>
  <si>
    <t>Indian Self-Determination</t>
  </si>
  <si>
    <t>Special Diabetes Program for Indians (SDPI) Competitive Grant Program</t>
  </si>
  <si>
    <t>Food Safety and Security Monitoring Project</t>
  </si>
  <si>
    <t>Ruminant Feed Ban Support Project</t>
  </si>
  <si>
    <t>Transitional Living for Homeless Youth</t>
  </si>
  <si>
    <t>Abandoned Infants</t>
  </si>
  <si>
    <t>Promoting Safe and Stable Families</t>
  </si>
  <si>
    <t>Education and Prevention Grants to Reduce Sexual Abuse of Runaway, Homeless and Street Youth</t>
  </si>
  <si>
    <t>Temporary Assistance for Needy Families</t>
  </si>
  <si>
    <t>Child Support Enforcement</t>
  </si>
  <si>
    <t>Child Support Enforcement Research</t>
  </si>
  <si>
    <t>Low-Income Home Energy Assistance</t>
  </si>
  <si>
    <t>Community Services Block Grant</t>
  </si>
  <si>
    <t>Child Care and Development Block Grant</t>
  </si>
  <si>
    <t>U.S. Repatriation</t>
  </si>
  <si>
    <t>Improving the Capability of Indian Tribal Governments to Regulate Environmental Quality</t>
  </si>
  <si>
    <t>State Court Improvement Program</t>
  </si>
  <si>
    <t>Promote the Survival and Continuing Vitality of Native American Languages</t>
  </si>
  <si>
    <t>Community-Based Child Abuse Prevention Grants</t>
  </si>
  <si>
    <t>Mortgage Insurance for Construction or Substantial Rehabilitation of Condominium Projects</t>
  </si>
  <si>
    <t>Property Improvement Loan Insurance for Improving All Existing Structures and Building of New Nonresidential Structures</t>
  </si>
  <si>
    <t>Mortgage Insurance for the Purchase or Refinancing of Existing Multifamily Housing Projects</t>
  </si>
  <si>
    <t>Supportive Housing for the Elderly</t>
  </si>
  <si>
    <t>Section 245 Graduated Payment Mortgage Program</t>
  </si>
  <si>
    <t>Housing Counseling Assistance Program</t>
  </si>
  <si>
    <t>Manufactured Home Construction and Safety Standards</t>
  </si>
  <si>
    <t>Adjustable Rate Mortgages</t>
  </si>
  <si>
    <t>Supportive Housing for Persons with Disabilities</t>
  </si>
  <si>
    <t>Home Equity Conversion Mortgages</t>
  </si>
  <si>
    <t>Mortgages Insurance for Single Room Occupancy (SRO) Projects</t>
  </si>
  <si>
    <t>Housing Finance Agencies (HFA) Risk Sharing</t>
  </si>
  <si>
    <t>Qualified Participating Entities (QPE) Risk Sharing</t>
  </si>
  <si>
    <t>Multifamily Housing Service Coordinators</t>
  </si>
  <si>
    <t>Multifamily Assisted Housing Reform and Affordability Act</t>
  </si>
  <si>
    <t>Multifamily Property Disposition</t>
  </si>
  <si>
    <t>Community Development Block Grants/Entitlement Grants</t>
  </si>
  <si>
    <t>Community Development Block Grants/Special Purpose Grants/Insular Areas</t>
  </si>
  <si>
    <t>Community Development Block Grants/Technical Assistance Program</t>
  </si>
  <si>
    <t>Emergency Shelter Grants Program</t>
  </si>
  <si>
    <t>Supportive Housing Program</t>
  </si>
  <si>
    <t>Shelter Plus Care</t>
  </si>
  <si>
    <t>HOME Investment Partnerships Program</t>
  </si>
  <si>
    <t>Housing Opportunities for Persons with AIDS</t>
  </si>
  <si>
    <t>Community Development Block Grants/Brownfields Economic Development Initiative</t>
  </si>
  <si>
    <t>Self-Help Homeownership Opportunity Program</t>
  </si>
  <si>
    <t>Lung Diseases Research</t>
  </si>
  <si>
    <t>Blood Diseases and Resources Research</t>
  </si>
  <si>
    <t>Arthritis, Musculoskeletal and Skin Diseases Research</t>
  </si>
  <si>
    <t>Extramural Research Programs in the Neurosciences and Neurological Disorders</t>
  </si>
  <si>
    <t>Allergy, Immunology and Transplantation Research</t>
  </si>
  <si>
    <t>Microbiology and Infectious Diseases Research</t>
  </si>
  <si>
    <t>Biomedical Research and Research Training</t>
  </si>
  <si>
    <t>Child Health and Human Development Extramural Research</t>
  </si>
  <si>
    <t>Aging Research</t>
  </si>
  <si>
    <t>Vision Research</t>
  </si>
  <si>
    <t>Medical Library Assistance</t>
  </si>
  <si>
    <t>Grants for Training in Primary Care Medicine and Dentistry</t>
  </si>
  <si>
    <t>Health Care and Other Facilities</t>
  </si>
  <si>
    <t>Specially Selected Health Projects</t>
  </si>
  <si>
    <t>Amount expended as pass-through to a subrecipient        (Non-State Entity).</t>
  </si>
  <si>
    <t>Federal Real Property Assistance Program</t>
  </si>
  <si>
    <t>Business and International Education Projects</t>
  </si>
  <si>
    <t>Training Interpreters for Individuals who are Deaf and Individuals who are Deaf-Blind</t>
  </si>
  <si>
    <t>Magnet Schools Assistance</t>
  </si>
  <si>
    <t>Javits Fellowships</t>
  </si>
  <si>
    <t>Byrd Honors Scholarships</t>
  </si>
  <si>
    <t>Education for Homeless Children and Youth</t>
  </si>
  <si>
    <t>Graduate Assistance in Areas of National Need</t>
  </si>
  <si>
    <t>Javits Gifted and Talented Students Education Grant Program</t>
  </si>
  <si>
    <t>Fund for the Improvement of Education</t>
  </si>
  <si>
    <t>Centers for International Business Education</t>
  </si>
  <si>
    <t>Assistive Technology</t>
  </si>
  <si>
    <t>Language Resource Centers</t>
  </si>
  <si>
    <t>Projects with Industry</t>
  </si>
  <si>
    <t>Rehabilitation Services Demonstration and Training Programs</t>
  </si>
  <si>
    <t>Program of Protection and Advocacy of Individual Rights</t>
  </si>
  <si>
    <t>Tech-Prep Education</t>
  </si>
  <si>
    <t>Rehabilitation Short-Term Training</t>
  </si>
  <si>
    <t>National Institute for Literacy</t>
  </si>
  <si>
    <t>Federal Direct Student Loans</t>
  </si>
  <si>
    <t>Institute for International Public Policy</t>
  </si>
  <si>
    <t>American Overseas Research Centers</t>
  </si>
  <si>
    <t>Charter Schools</t>
  </si>
  <si>
    <t>Comprehensive Centers</t>
  </si>
  <si>
    <t>Ready to Teach</t>
  </si>
  <si>
    <t>Twenty-First Century Community Learning Centers</t>
  </si>
  <si>
    <t>Foreign Language Assistance</t>
  </si>
  <si>
    <t>Ready-To-Learn Television</t>
  </si>
  <si>
    <t>Civic Education - Cooperative Education Exchange Program</t>
  </si>
  <si>
    <t>Education Research, Development and Dissemination</t>
  </si>
  <si>
    <t>Capacity Building for Traditionally Underserved Populations</t>
  </si>
  <si>
    <t>Education Technology State Grants</t>
  </si>
  <si>
    <t>Special Education - State Personnel Development</t>
  </si>
  <si>
    <t>Research in Special Education</t>
  </si>
  <si>
    <t>Special Education - Personnel Development to Improve Services and Results for Children with Disabilities</t>
  </si>
  <si>
    <t>Food Assistance and Nutrition Research Programs (FANRP)</t>
  </si>
  <si>
    <t>Program of Research on the Economic of Invasive Species Management (PREISM)</t>
  </si>
  <si>
    <t>Research Innovation and Development Grants in Economic (RIDGE)</t>
  </si>
  <si>
    <t>Consumer Data Initiative (CDI)</t>
  </si>
  <si>
    <t>Department of Defense HIV/AIDS Prevention Program</t>
  </si>
  <si>
    <t>Military Construction, National Guard</t>
  </si>
  <si>
    <t>National Guard Military Operations and Maintenance (O&amp;M) Projects</t>
  </si>
  <si>
    <t>National Guard Civilian Youth Opportunities</t>
  </si>
  <si>
    <t>Military Medical Research and Development</t>
  </si>
  <si>
    <t>Basic Scientific Research</t>
  </si>
  <si>
    <t>National Security Education Program David L. Boren Scholarships</t>
  </si>
  <si>
    <t>National Security Education Program David L. Boren Fellowships</t>
  </si>
  <si>
    <t>National Flagship Language Program Fellowships</t>
  </si>
  <si>
    <t>English for Heritage Language Speakers Grants to U.S. Institutions of Higher Education</t>
  </si>
  <si>
    <t>English for Heritage Language Speakers Scholarships</t>
  </si>
  <si>
    <t>Community Economic Adjustment Planning Assistance for Joint Land Use Studies</t>
  </si>
  <si>
    <t>Community Economic Adjustment Planning Assistance for Reductions in Defense Industry Employment</t>
  </si>
  <si>
    <t>Basic, Applied, and Advanced Research in Science and Engineering</t>
  </si>
  <si>
    <t>Donations/Loans of Obsolete DOD Property</t>
  </si>
  <si>
    <t>Air Force Defense Research Sciences Program</t>
  </si>
  <si>
    <t>Language Grant Program</t>
  </si>
  <si>
    <t>Mathematical Sciences Grants Program</t>
  </si>
  <si>
    <t>Information Security Grant Program</t>
  </si>
  <si>
    <t>Research and Technology Development</t>
  </si>
  <si>
    <t>HUD</t>
  </si>
  <si>
    <t>Rehabilitation Mortgage Insurance</t>
  </si>
  <si>
    <t>Depository Libraries for Government Publications</t>
  </si>
  <si>
    <t>Government Publications Sales and Distribution</t>
  </si>
  <si>
    <t>LC</t>
  </si>
  <si>
    <t>Books for the Blind and Physically Handicapped</t>
  </si>
  <si>
    <t>Copyright Service</t>
  </si>
  <si>
    <t>Semiconductor Chip Protection Service</t>
  </si>
  <si>
    <t>Vessel Hull Design Protection Service</t>
  </si>
  <si>
    <t>NASA</t>
  </si>
  <si>
    <t>Aerospace Education Services Program</t>
  </si>
  <si>
    <t>Technology Transfer</t>
  </si>
  <si>
    <t>NCUA</t>
  </si>
  <si>
    <t>Credit Union Charter, Examination, Supervision, and Insurance</t>
  </si>
  <si>
    <t>Community Development Revolving Loan Fund Program for Credit Unions</t>
  </si>
  <si>
    <t>NEA</t>
  </si>
  <si>
    <t>NEH</t>
  </si>
  <si>
    <t>(null)</t>
  </si>
  <si>
    <t>Arts and Artifacts Indemnity</t>
  </si>
  <si>
    <t>IMLS</t>
  </si>
  <si>
    <t>Museums for America</t>
  </si>
  <si>
    <t>Museum Assessment Program</t>
  </si>
  <si>
    <t>Conservation Project Support</t>
  </si>
  <si>
    <t>Conservation Assessment Program</t>
  </si>
  <si>
    <t>21st Century Museum Professionals</t>
  </si>
  <si>
    <t>Museum Grants for African American History and Culture</t>
  </si>
  <si>
    <t>Grants to States</t>
  </si>
  <si>
    <t>Native American and Native Hawaiian Library Services</t>
  </si>
  <si>
    <t>National Leadership Grants</t>
  </si>
  <si>
    <t>Laura Bush 21st Century Librarian Program</t>
  </si>
  <si>
    <t>NLRB</t>
  </si>
  <si>
    <t>Labor-Management Relations</t>
  </si>
  <si>
    <t>NSF</t>
  </si>
  <si>
    <t>Engineering Grants</t>
  </si>
  <si>
    <t>Mathematical and Physical Sciences</t>
  </si>
  <si>
    <t>Geosciences</t>
  </si>
  <si>
    <t>Computer and Information Science and Engineering</t>
  </si>
  <si>
    <t>Biological Sciences</t>
  </si>
  <si>
    <t>Social, Behavioral, and Economic Sciences</t>
  </si>
  <si>
    <t>Education and Human Resources</t>
  </si>
  <si>
    <t>Polar Programs</t>
  </si>
  <si>
    <t>International Science and Engineering (OISE)</t>
  </si>
  <si>
    <t>Office of Cyberinfrastructure</t>
  </si>
  <si>
    <t>RRB</t>
  </si>
  <si>
    <t>Social Insurance for Railroad Workers</t>
  </si>
  <si>
    <t>SEA</t>
  </si>
  <si>
    <t>SBA</t>
  </si>
  <si>
    <t>8(a) Business Development Program</t>
  </si>
  <si>
    <t>7(j) Technical Assistance</t>
  </si>
  <si>
    <t>Procurement Assistance to Small Businesses</t>
  </si>
  <si>
    <t>Small Business Investment Companies</t>
  </si>
  <si>
    <t>Women's Business Ownership Assistance</t>
  </si>
  <si>
    <t>Microloan Program</t>
  </si>
  <si>
    <t>Section 8 Moderate Rehabilitation Single Room Occupancy</t>
  </si>
  <si>
    <t>Rural Housing and Economic Development</t>
  </si>
  <si>
    <t>Economic Development Initiative-Special Project, Neighborhood Initiative and Miscellaneous Grants</t>
  </si>
  <si>
    <t>Single Family Property Disposition</t>
  </si>
  <si>
    <t>Dollar Home Sales</t>
  </si>
  <si>
    <t>Assisted Living Conversion for Eligible Multifamily Housing Projects</t>
  </si>
  <si>
    <t>Emergency Capital Repair Grants for Multifamily Housing Projects Designated for Occupancy</t>
  </si>
  <si>
    <t>Housing Counseling Training Program</t>
  </si>
  <si>
    <t>Equal Opportunity in Housing</t>
  </si>
  <si>
    <t>Fair Housing Initiatives Program</t>
  </si>
  <si>
    <t>General Research and Technology Activity</t>
  </si>
  <si>
    <t>Hispanic-Serving Institutions Assisting Communities</t>
  </si>
  <si>
    <t>Alaska Native/Native Hawaiian Institutions Assisting Communities</t>
  </si>
  <si>
    <t>Doctoral Dissertation Research Grants</t>
  </si>
  <si>
    <t>Early Doctoral Student Research Grants</t>
  </si>
  <si>
    <t>Tribal Colleges and Universities Program</t>
  </si>
  <si>
    <t>Historically Black Colleges and Universities Program</t>
  </si>
  <si>
    <t>Public and Indian Housing</t>
  </si>
  <si>
    <t>Indian Community Development Block Grant Program</t>
  </si>
  <si>
    <t>Demolition and Revitalization of Severely Distressed Public Housing</t>
  </si>
  <si>
    <t>Indian Housing Block Grants</t>
  </si>
  <si>
    <t>Title VI Federal Guarantees for Financing Tribal Housing Activities</t>
  </si>
  <si>
    <t>Section 8 Housing Choice Vouchers</t>
  </si>
  <si>
    <t>Public Housing Capital Fund</t>
  </si>
  <si>
    <t>Native Hawaiian Housing Block Grants</t>
  </si>
  <si>
    <t>Resident Opportunity and Supportive Services - Elderly and Persons with Disabilities</t>
  </si>
  <si>
    <t>Public Housing Family Self-Sufficiency under Resident Opportunity and Supportive Services</t>
  </si>
  <si>
    <t>Affordable Housing Development in Main Street Rejuvenation Projects</t>
  </si>
  <si>
    <t>Mainstream Vouchers</t>
  </si>
  <si>
    <t>Lead-Based Paint Hazard Control in Privately-Owned Housing</t>
  </si>
  <si>
    <t>Lead Hazard Reduction Demonstration Grant Program</t>
  </si>
  <si>
    <t>Congressionally Mandated Projects</t>
  </si>
  <si>
    <t>Surveys, Studies, Investigations and Special Purpose Activities Relating to Environmental Justice</t>
  </si>
  <si>
    <t>Capacity Building Grants and Cooperative Agreements for Compliance Assurance and Enforcement Activities in Indian Country and Other Tribal Areas</t>
  </si>
  <si>
    <t>Construction Grants for Wastewater Treatment Works</t>
  </si>
  <si>
    <t>Scholars and Fellows, and Educational Programs</t>
  </si>
  <si>
    <t>Homeland Security Research Testing, Evaluation, and Demonstration of Technologies Related to Nuclear Detection</t>
  </si>
  <si>
    <t>Securing the Cities</t>
  </si>
  <si>
    <t>National Incident Management System (NIMS)</t>
  </si>
  <si>
    <t>Disaster Housing Assistance Grant</t>
  </si>
  <si>
    <t>Severe Loss Repetitive Program</t>
  </si>
  <si>
    <t>Regional Catastrophic Preparedness Grant Program (RCPGP)</t>
  </si>
  <si>
    <t>Border Infrastructure Improvement Projects</t>
  </si>
  <si>
    <t>Indian Arts and Crafts Development</t>
  </si>
  <si>
    <t>Economic, Social, and Political Development of the Territories</t>
  </si>
  <si>
    <t>Historic Preservation Fund Grants-In-Aid</t>
  </si>
  <si>
    <t>National Historic Landmark</t>
  </si>
  <si>
    <t>National Register of Historic Places</t>
  </si>
  <si>
    <t>Technical Preservation Services</t>
  </si>
  <si>
    <t>Disposal of Federal Surplus Real Property for Parks, Recreation, and Historic Monuments</t>
  </si>
  <si>
    <t>Rivers, Trails and Conservation Assistance</t>
  </si>
  <si>
    <t>Native American Graves Protection and Repatriation Act</t>
  </si>
  <si>
    <t>National Center for Preservation Technology and Training</t>
  </si>
  <si>
    <t>American Battlefield Protection</t>
  </si>
  <si>
    <t>Hydropower Recreation Assistance</t>
  </si>
  <si>
    <t>Civil War Battlefield Land Acquisition Grants</t>
  </si>
  <si>
    <t>Save America's Treasures</t>
  </si>
  <si>
    <t>Upper Mississippi River System Long Term Resource Monitoring Program</t>
  </si>
  <si>
    <t>DOJ</t>
  </si>
  <si>
    <t>Desegregation of Public Education</t>
  </si>
  <si>
    <t>Equal Employment Opportunity</t>
  </si>
  <si>
    <t>Fair Housing and Equal Credit Opportunity</t>
  </si>
  <si>
    <t>Protection of Voting Rights</t>
  </si>
  <si>
    <t>Civil Rights of Institutionalized Persons</t>
  </si>
  <si>
    <t>Americans With Disabilities Act Technical Assistance Program</t>
  </si>
  <si>
    <t>Civil Rights Prosecution</t>
  </si>
  <si>
    <t>Education and Enforcement of the Antidiscrimination Provision of the Immigration and Nationality Act</t>
  </si>
  <si>
    <t>Community Relations Service</t>
  </si>
  <si>
    <t>Prisoner Reentry Initiative Demonstration (Offender Reentry)</t>
  </si>
  <si>
    <t>Comprehensive Approaches to Sex Offender Management Discretionary Grant (CASOM)</t>
  </si>
  <si>
    <t>Combined DNA Index System</t>
  </si>
  <si>
    <t>Indian Country Investigations</t>
  </si>
  <si>
    <t>Services for Trafficking Victims</t>
  </si>
  <si>
    <t>Antiterrorism Emergency Reserve</t>
  </si>
  <si>
    <t xml:space="preserve"> CFDA</t>
  </si>
  <si>
    <t xml:space="preserve"> Cluster</t>
  </si>
  <si>
    <t>Rural Rental Housing Cluster:</t>
  </si>
  <si>
    <t>Child Nutrition Cluster:</t>
  </si>
  <si>
    <t>Emergency Food Assistance Cluster:</t>
  </si>
  <si>
    <t>Schools and Roads Cluster:</t>
  </si>
  <si>
    <t>Public Works and Economic Development Cluster:</t>
  </si>
  <si>
    <t>Section 8 Project-Based Cluster:</t>
  </si>
  <si>
    <t>KANSAS, INC.</t>
  </si>
  <si>
    <t>KANSAS NEUROLOGICAL INSTITUTE</t>
  </si>
  <si>
    <t>KANSAS PUBLIC EMPLOYEES RETIREMENT SYSTEM</t>
  </si>
  <si>
    <t>KANSAS STATE UNIVERSITY</t>
  </si>
  <si>
    <t>KANSAS TECHNOLOGY ENTERPRISE CORPORATION</t>
  </si>
  <si>
    <t>STATE FAIR BOARD</t>
  </si>
  <si>
    <t>EMPORIA STATE UNIVERSITY</t>
  </si>
  <si>
    <t>PITTSBURG STATE UNIVERSITY</t>
  </si>
  <si>
    <t>LANSING CORRECTIONAL FACILITY</t>
  </si>
  <si>
    <t>LARNED CORRECTIONAL MENTAL HEALTH FACILITY</t>
  </si>
  <si>
    <t>LARNED STATE HOSPITAL</t>
  </si>
  <si>
    <t>LARNED JUVENILE CORRECTIONAL FACILITY</t>
  </si>
  <si>
    <t>LEGISLATIVE COORDINATING COUNCIL</t>
  </si>
  <si>
    <t>LEGISLATIVE RESEARCH DEPARTMENT</t>
  </si>
  <si>
    <t>LEGISLATURE</t>
  </si>
  <si>
    <t>LIBRARY, STATE</t>
  </si>
  <si>
    <t>National Historical Publications and Records Grants</t>
  </si>
  <si>
    <t>Cooperative Agreements to Support the Programs of the National Archives and Records Administration (NARA)</t>
  </si>
  <si>
    <t>DRC</t>
  </si>
  <si>
    <t>Denali Commission Program</t>
  </si>
  <si>
    <t>DC</t>
  </si>
  <si>
    <t>Delta Regional Development</t>
  </si>
  <si>
    <t>Delta Area Economic Development</t>
  </si>
  <si>
    <t>Delta Local Development District Assistance</t>
  </si>
  <si>
    <t>USJC</t>
  </si>
  <si>
    <t>EAC</t>
  </si>
  <si>
    <t>Help America Vote Act Requirements Payments</t>
  </si>
  <si>
    <t>USIP</t>
  </si>
  <si>
    <t>HHS</t>
  </si>
  <si>
    <t>Civil Rights and Privacy Rule Compliance Activities</t>
  </si>
  <si>
    <t>Public Health and Social Services Emergency Fund</t>
  </si>
  <si>
    <t>Cooperative Agreements to Improve the Health Status of Minority Populations</t>
  </si>
  <si>
    <t>State and Territorial and Technical Assistance Capacity Development Minority HIV/AIDS Demonstration Program</t>
  </si>
  <si>
    <t>Public Awareness Campaigns on Embryo Adoption</t>
  </si>
  <si>
    <t>Medical Reserve Corps Small Grant Program</t>
  </si>
  <si>
    <t>Improving, Enhancing, and Evaluating Outcomes of Comprehensive Heart Health Care Programs for High-Risk Women</t>
  </si>
  <si>
    <t>Ambassadors for Change Program</t>
  </si>
  <si>
    <t>Steps to Healthier Girls Program</t>
  </si>
  <si>
    <t>HIV Prevention Programs for Women</t>
  </si>
  <si>
    <t>Strengthening the Management and Services of the Women's and Children's Hospitals in Kabul</t>
  </si>
  <si>
    <t>Strengthening Public Health Services at the Outreach Offices of the U.S.-Mexico Border Health Commission</t>
  </si>
  <si>
    <t>Alzheimer's Disease Demonstration Grants to States</t>
  </si>
  <si>
    <t>Innovations in Applied Public Health Research</t>
  </si>
  <si>
    <t>Centers for Genomics and Public Health</t>
  </si>
  <si>
    <t>Laboratory Training, Evaluation, and Quality Assurance Programs</t>
  </si>
  <si>
    <t>Laboratory Leadership, Workforce Training and Management Development, Improving Public Health Laboratory Infrastructure</t>
  </si>
  <si>
    <t>Global AIDS</t>
  </si>
  <si>
    <t>Healthy Marriage Promotion and Responsible Fatherhood Grants</t>
  </si>
  <si>
    <t>Health Disparities in Minority Health</t>
  </si>
  <si>
    <t>Comprehensive Community Mental Health Services for Children with Serious Emotional Disturbances (SED)</t>
  </si>
  <si>
    <t>Bilingual/Bicultural Service Demonstration Grants</t>
  </si>
  <si>
    <t>gail.barnhart@da.ks.gov</t>
  </si>
  <si>
    <t>Phone -- (785) 296-3404</t>
  </si>
  <si>
    <t>Gail Barnhart</t>
  </si>
  <si>
    <t>Special Data Collections and Statistical Studies</t>
  </si>
  <si>
    <t>Gang Resistance Education and Training</t>
  </si>
  <si>
    <t>Edward Byrne Memorial Justice Assistance Grant Program</t>
  </si>
  <si>
    <t>Source Reduction Assistance</t>
  </si>
  <si>
    <t>Hazardous Waste Management State Program Support</t>
  </si>
  <si>
    <t>Superfund Technical Assistance Grants (TAG) for Community Groups at National Priority List (NPL) Sites</t>
  </si>
  <si>
    <t>Solid Waste Management Assistance Grants</t>
  </si>
  <si>
    <t>Superfund State and Indian Tribe Core Program Cooperative Agreements</t>
  </si>
  <si>
    <t>Chemical Emergency Preparedness and Prevention (CEPP) Technical Assistance Grants Program</t>
  </si>
  <si>
    <t>Hazardous Waste Management Grant Program for Tribes</t>
  </si>
  <si>
    <t>Alternative or Innovative Treatment Technology Research, Demonstration, Training, and Hazardous Substance Research Grants</t>
  </si>
  <si>
    <t>Brownfield Job Training Cooperative Agreements</t>
  </si>
  <si>
    <t>Headquarters and Regional Underground Storage Tanks Program</t>
  </si>
  <si>
    <t>State and Tribal Response Program Grants</t>
  </si>
  <si>
    <t>Brownfields Assessment and Cleanup Cooperative Agreements</t>
  </si>
  <si>
    <t>Indian Environmental General Assistance Program (GAP)</t>
  </si>
  <si>
    <t>Environmental Education Grants</t>
  </si>
  <si>
    <t>National Network for Environmental Management Studies Fellowship Program</t>
  </si>
  <si>
    <t>NGA</t>
  </si>
  <si>
    <t>National Gallery of Art Extension Service</t>
  </si>
  <si>
    <t>OPIC</t>
  </si>
  <si>
    <t>Foreign Investment Financing</t>
  </si>
  <si>
    <t>Foreign Investment Insurance</t>
  </si>
  <si>
    <t>NRC</t>
  </si>
  <si>
    <t>U. S. Nuclear Regulatory Commission Nuclear Education Grant Program</t>
  </si>
  <si>
    <t>U.S. Nuclear Regulatory Commission Minority Serving Institutions Program (MSIP)</t>
  </si>
  <si>
    <t>U.S. Nuclear Regulatory Commission Scholarship and Fellowship Program</t>
  </si>
  <si>
    <t>CFTC</t>
  </si>
  <si>
    <t>Commodity Futures Reparations Claims</t>
  </si>
  <si>
    <t>DOE</t>
  </si>
  <si>
    <t>Granting of Patent Licenses</t>
  </si>
  <si>
    <t>Used Energy-Related Laboratory Equipment Grants</t>
  </si>
  <si>
    <t>Inventions and Innovations</t>
  </si>
  <si>
    <t>State Energy Program</t>
  </si>
  <si>
    <t>Homeland Security-related Science, Technology, Engineering and Mathematics (HS STEM) Career Development Program</t>
  </si>
  <si>
    <t>USAID</t>
  </si>
  <si>
    <t>USAID Foreign Assistance for Programs Overseas</t>
  </si>
  <si>
    <t>Cooperative Development Program (CDP)</t>
  </si>
  <si>
    <t>Ocean Freight Reimbursement Program (OFR)</t>
  </si>
  <si>
    <t>Non-Governmental Organization Strengthening (NGO)</t>
  </si>
  <si>
    <t>Institutional Capacity Building (ICB)</t>
  </si>
  <si>
    <t>Foreign Assistance to American Schools and Hospitals Abroad (ASHA)</t>
  </si>
  <si>
    <t>Food for Peace Development Assistance Program (DAP)</t>
  </si>
  <si>
    <t>Food for Peace Emergency Program (EP)</t>
  </si>
  <si>
    <t>Denton Program</t>
  </si>
  <si>
    <t>Global Development Alliance</t>
  </si>
  <si>
    <t>USAID Development Partnerships for University Cooperation and Development</t>
  </si>
  <si>
    <t>Division of Accounts and Reports</t>
  </si>
  <si>
    <t xml:space="preserve">     Fax -- (785) 296-6841</t>
  </si>
  <si>
    <t>Title</t>
  </si>
  <si>
    <t>ABSTRACTERS' BOARD OF EXAMINERS</t>
  </si>
  <si>
    <t>ACCOUNTANCY' BOARD OF</t>
  </si>
  <si>
    <t>ADJUTANT GENERAL</t>
  </si>
  <si>
    <t>AGING, DEPARTMENT ON</t>
  </si>
  <si>
    <t>DEPARTMENT OF AGRICULTURE</t>
  </si>
  <si>
    <t>ANIMAL HEALTH DEPARTMENT</t>
  </si>
  <si>
    <t>KANSAS HUMAN RIGHTS COMMISSION</t>
  </si>
  <si>
    <t>ATTORNEY GENERAL</t>
  </si>
  <si>
    <t>ATTORNEY GENERAL-KANSAS BUREAU OF INVESTIGATION</t>
  </si>
  <si>
    <t>BANK COMMISSIONER</t>
  </si>
  <si>
    <t>KANSAS BOARD OF BARBERING</t>
  </si>
  <si>
    <t>BEHAVIORAL SCIENCES REGULATORY BOARD</t>
  </si>
  <si>
    <t>HEALING ARTS, STATE BOARD OF</t>
  </si>
  <si>
    <t>CITIZENS' UTILITY RATEPAYER BOARD</t>
  </si>
  <si>
    <t>CORPORATION COMMISSION</t>
  </si>
  <si>
    <t>COSMETOLOGY, KANSAS STATE BOARD OF</t>
  </si>
  <si>
    <t>STATE DEPARTMENT OF CREDIT UNIONS</t>
  </si>
  <si>
    <t>DENTAL BOARD</t>
  </si>
  <si>
    <t>DEPARTMENT OF ADMINISTRATION</t>
  </si>
  <si>
    <t>KANSAS HOUSING RESOURCES CORPORATION-DIV OF KDFA</t>
  </si>
  <si>
    <t>KANSAS DEVELOPMENT FINANCE AUTHORITY</t>
  </si>
  <si>
    <t>ELLSWORTH CORRECTIONAL FACILITY</t>
  </si>
  <si>
    <t>EL DORADO CORRECTIONAL FACILITY</t>
  </si>
  <si>
    <t>STATE BOARD OF MORTUARY ARTS</t>
  </si>
  <si>
    <t>EMERGENCY MEDICAL SERVICES BOARD</t>
  </si>
  <si>
    <t>FIRE MARSHAL</t>
  </si>
  <si>
    <t>FORT HAYS STATE UNIVERSITY</t>
  </si>
  <si>
    <t>GOVERNMENTAL ETHICS COMMISSION</t>
  </si>
  <si>
    <t>GOVERNOR</t>
  </si>
  <si>
    <t>KANSAS GUARDIANSHIP PROGRAM</t>
  </si>
  <si>
    <t>DEPARTMENT OF HEALTH AND ENVIRONMENT</t>
  </si>
  <si>
    <t>HEARING INSTRUMENTS DISPENSERS, BD OF EXAMINERS OF</t>
  </si>
  <si>
    <t>HEALTH CARE STABILIZATION FUND BOARD OF GOVERNORS</t>
  </si>
  <si>
    <t>DEPARTMENT OF TRANSPORTATION</t>
  </si>
  <si>
    <t>HIGHWAY PATROL</t>
  </si>
  <si>
    <t>HISTORICAL SOCIETY, STATE</t>
  </si>
  <si>
    <t>DEPARTMENT OF LABOR</t>
  </si>
  <si>
    <t>DEPARTMENT OF COMMERCE</t>
  </si>
  <si>
    <t>HUTCHINSON CORRECTIONAL FACILITY</t>
  </si>
  <si>
    <t>BELOIT JUVENILE CORRECTIONAL FACILITY</t>
  </si>
  <si>
    <t>STATE BOARD OF INDIGENTS' DEFENSE SERVICES</t>
  </si>
  <si>
    <t>INFORMATION NETWORK OF KANSAS, INC.</t>
  </si>
  <si>
    <t>INSURANCE DEPARTMENT</t>
  </si>
  <si>
    <t>JUDICIAL COUNCIL</t>
  </si>
  <si>
    <t>JUVENILE JUSTICE AUTHORITY</t>
  </si>
  <si>
    <t>KANSAS JUVENILE CORRECTIONAL COMPLEX</t>
  </si>
  <si>
    <t>ATCHISON JUVENILE CORRECTIONAL FACILITY</t>
  </si>
  <si>
    <t>KANSAS ARTS COMMISSION</t>
  </si>
  <si>
    <t>Official Federal (CFDA) Program Title</t>
  </si>
  <si>
    <t>Source of Funding (D, I, N, or T)</t>
  </si>
  <si>
    <t>Agency Number:</t>
  </si>
  <si>
    <t>Foreign Food Donation Cluster:</t>
  </si>
  <si>
    <t>1-2 Digit Lookup</t>
  </si>
  <si>
    <t>Federal Awarding Agency</t>
  </si>
  <si>
    <t xml:space="preserve">CFDA </t>
  </si>
  <si>
    <t>Office of National Drug Control Policy</t>
  </si>
  <si>
    <t>7.XXX</t>
  </si>
  <si>
    <t>U. S. Department of Agriculture</t>
  </si>
  <si>
    <t>10.XXX</t>
  </si>
  <si>
    <t>U. S. Department of Commerce</t>
  </si>
  <si>
    <t>11.XXX</t>
  </si>
  <si>
    <t>U. S. Department of Defense</t>
  </si>
  <si>
    <t>12.XXX</t>
  </si>
  <si>
    <t>U. S. Department of Housing and Urban Development</t>
  </si>
  <si>
    <t>14.XXX</t>
  </si>
  <si>
    <t>U. S. Department of the Interior</t>
  </si>
  <si>
    <t>15.XXX</t>
  </si>
  <si>
    <t>U. S. Department of Justice</t>
  </si>
  <si>
    <t>16.XXX</t>
  </si>
  <si>
    <t>U. S. Department of Labor</t>
  </si>
  <si>
    <t>17.XXX</t>
  </si>
  <si>
    <t>U. S. Department of State</t>
  </si>
  <si>
    <t>19.XXX</t>
  </si>
  <si>
    <t>U. S. Department of Transportation</t>
  </si>
  <si>
    <t>20.XXX</t>
  </si>
  <si>
    <t>U. S. Department of the Treasury</t>
  </si>
  <si>
    <t>21.XXX</t>
  </si>
  <si>
    <t>U. S. Office of Personnel Management</t>
  </si>
  <si>
    <t>27.XXX</t>
  </si>
  <si>
    <t>U. S. Equal Employment Opportunity Commission</t>
  </si>
  <si>
    <t>30.XXX</t>
  </si>
  <si>
    <t>Federal Communications Commission</t>
  </si>
  <si>
    <t>32.XXX</t>
  </si>
  <si>
    <t>U. S. General Services Administration</t>
  </si>
  <si>
    <t>39.XXX</t>
  </si>
  <si>
    <t>National Aeronautics and Space Administration</t>
  </si>
  <si>
    <t>43.XXX</t>
  </si>
  <si>
    <t>45.XXX</t>
  </si>
  <si>
    <t>National Science Foundation</t>
  </si>
  <si>
    <t>47.XXX</t>
  </si>
  <si>
    <t>Securities and Exchange Commission</t>
  </si>
  <si>
    <t>58.XXX</t>
  </si>
  <si>
    <t>U. S. Small Business Administration</t>
  </si>
  <si>
    <t>59.XXX</t>
  </si>
  <si>
    <t>U. S. Department of Veterans Affairs</t>
  </si>
  <si>
    <t>64.XXX</t>
  </si>
  <si>
    <t>66.XXX</t>
  </si>
  <si>
    <t>U. S. Nuclear Regulatory Commission</t>
  </si>
  <si>
    <t>77.XXX</t>
  </si>
  <si>
    <t>U. S. Department of Energy</t>
  </si>
  <si>
    <t>81.XXX</t>
  </si>
  <si>
    <t>Federal Emergency Management Agency</t>
  </si>
  <si>
    <t>83.XXX</t>
  </si>
  <si>
    <t>U. S. Department of Education</t>
  </si>
  <si>
    <t>TREAS</t>
  </si>
  <si>
    <t>Taxpayer Service</t>
  </si>
  <si>
    <t>Exchange of Federal Tax Information With State Tax Agencies</t>
  </si>
  <si>
    <t>Tax Counseling for the Elderly</t>
  </si>
  <si>
    <t>Low-Income Taxpayer Clinics</t>
  </si>
  <si>
    <t>Community Development Financial Institutions Program</t>
  </si>
  <si>
    <t>Bank Enterprise Award Program</t>
  </si>
  <si>
    <t>ARC</t>
  </si>
  <si>
    <t>Appalachian Area Development</t>
  </si>
  <si>
    <t>Appalachian Development Highway System</t>
  </si>
  <si>
    <t>Appalachian Local Development District Assistance</t>
  </si>
  <si>
    <t>Appalachian Research, Technical Assistance, and Demonstration Projects</t>
  </si>
  <si>
    <t>OPM</t>
  </si>
  <si>
    <t>Federal Civil Service Employment</t>
  </si>
  <si>
    <t>Federal Employment Assistance for Veterans</t>
  </si>
  <si>
    <t>Federal Student Temporary Employment Program</t>
  </si>
  <si>
    <t>Federal Summer Employment</t>
  </si>
  <si>
    <t>Intergovernmental Personnel Act (IPA) Mobility Program</t>
  </si>
  <si>
    <t>Presidential Management Intern Program</t>
  </si>
  <si>
    <t>CRC</t>
  </si>
  <si>
    <t>Clearinghouse Services, Civil Rights Discrimination Complaints</t>
  </si>
  <si>
    <t>EEOC</t>
  </si>
  <si>
    <t>Employment Discrimination Equal Pay Act</t>
  </si>
  <si>
    <t>FCC</t>
  </si>
  <si>
    <t>Communications Information and Assistance and Investigation of Complaints</t>
  </si>
  <si>
    <t>FMC</t>
  </si>
  <si>
    <t>FMCS</t>
  </si>
  <si>
    <t>Labor Mediation and Conciliation</t>
  </si>
  <si>
    <t>Labor Management Cooperation</t>
  </si>
  <si>
    <t>FTC</t>
  </si>
  <si>
    <t>Fair Competition Counseling and Investigation of Complaints</t>
  </si>
  <si>
    <t>GSA</t>
  </si>
  <si>
    <t>Disposal of Federal Surplus Real Property</t>
  </si>
  <si>
    <t>Donation of Federal Surplus Personal Property</t>
  </si>
  <si>
    <t>Sale of Federal Surplus Personal Property</t>
  </si>
  <si>
    <t>Federal Citizen Information Center</t>
  </si>
  <si>
    <t>GPO</t>
  </si>
  <si>
    <t>Job Opportunities for Low-Income Individuals</t>
  </si>
  <si>
    <t>Tribal Work Grants</t>
  </si>
  <si>
    <t>Welfare Reform Research, Evaluations and National Studies</t>
  </si>
  <si>
    <t>Child Care Mandatory and Matching Funds of the Child Care and Development Fund</t>
  </si>
  <si>
    <t>Grants to States for Access and Visitation Programs</t>
  </si>
  <si>
    <t>Services to Victims of a Severe Form of Trafficking</t>
  </si>
  <si>
    <t>Chafee Education and Training Vouchers Program (ETV)</t>
  </si>
  <si>
    <t>Head Start</t>
  </si>
  <si>
    <t>Child Support Enforcement Demonstrations and Special Projects</t>
  </si>
  <si>
    <t>Assets for Independence Demonstration Program</t>
  </si>
  <si>
    <t>Adoption Incentive Payments</t>
  </si>
  <si>
    <t>Assistance for Torture Victims</t>
  </si>
  <si>
    <t>Native American Programs</t>
  </si>
  <si>
    <t>President's Committee for People with Intellectual Disabilities (PCPID)</t>
  </si>
  <si>
    <t>Mentoring Children of Prisoners</t>
  </si>
  <si>
    <t>Voting Access for Individuals with Disabilities-Grants for Protection and Advocacy Systems</t>
  </si>
  <si>
    <t>Basic Center Grant</t>
  </si>
  <si>
    <t>Developmental Disabilities Basic Support and Advocacy Grants</t>
  </si>
  <si>
    <t>Developmental Disabilities Projects of National Significance</t>
  </si>
  <si>
    <t>University Centers for Excellence in Developmental Disabilities Education, Research, and Service</t>
  </si>
  <si>
    <t>Children's Justice Grants to States</t>
  </si>
  <si>
    <t>Social Services Research and Demonstration</t>
  </si>
  <si>
    <t>Adoption Opportunities</t>
  </si>
  <si>
    <t>Adoption Assistance</t>
  </si>
  <si>
    <t>Social Services Block Grant</t>
  </si>
  <si>
    <t>Child Abuse and Neglect State Grants</t>
  </si>
  <si>
    <t>Child Abuse and Neglect Discretionary Activities</t>
  </si>
  <si>
    <t>Chafee Foster Care Independence Program</t>
  </si>
  <si>
    <t>Unaccompanied Alien Children Program</t>
  </si>
  <si>
    <t>Rural PACE (Program of All-Inclusive Care for the Elderly) Provider Grant Program</t>
  </si>
  <si>
    <t>Medicaid Infrastructure Grants To Support the Competitive Employment of People with Disabilities</t>
  </si>
  <si>
    <t>Demonstration to Maintain Independence and Employment</t>
  </si>
  <si>
    <t>State Medicaid Fraud Control Units</t>
  </si>
  <si>
    <t>State Survey and Certification of Health Care Providers and Suppliers</t>
  </si>
  <si>
    <t>Medical Assistance Program</t>
  </si>
  <si>
    <t>Centers for Medicare and Medicaid Services (CMS) Research, Demonstrations and Evaluations</t>
  </si>
  <si>
    <t>Grants to States for Operation of Qualified High-Risk Pools</t>
  </si>
  <si>
    <t>Federal Reimbursement of Emergency Health Services Furnished to Undocumented Aliens</t>
  </si>
  <si>
    <t>Alternatives to Psychiatric Residential Treatment Facilities for Children</t>
  </si>
  <si>
    <t>Medicaid Transformation Grants</t>
  </si>
  <si>
    <t>Health Careers Opportunity Program</t>
  </si>
  <si>
    <t>VA</t>
  </si>
  <si>
    <t>Grants to States for Construction of State Home Facilities</t>
  </si>
  <si>
    <t>Blind Rehabilitation Centers</t>
  </si>
  <si>
    <t>Veterans Domiciliary Care</t>
  </si>
  <si>
    <t>Veterans Medical Care Benefits</t>
  </si>
  <si>
    <t>Veterans Nursing Home Care</t>
  </si>
  <si>
    <t>Veterans Dental Care</t>
  </si>
  <si>
    <t>Veterans Prescription Service</t>
  </si>
  <si>
    <t>Veterans Prosthetic Appliances</t>
  </si>
  <si>
    <t>Veterans State Domiciliary Care</t>
  </si>
  <si>
    <t>Veterans State Nursing Home Care</t>
  </si>
  <si>
    <t>Veterans State Hospital Care</t>
  </si>
  <si>
    <t>Sharing Specialized Medical Resources</t>
  </si>
  <si>
    <t>Veterans Home Based Primary Care</t>
  </si>
  <si>
    <t>VA Homeless Providers Grant and Per Diem Program</t>
  </si>
  <si>
    <t>Veterans State Adult Day Health Care</t>
  </si>
  <si>
    <t>Automobiles and Adaptive Equipment for Certain Disabled Veterans and Members of the Armed Forces</t>
  </si>
  <si>
    <t>Burial Expenses Allowance for Veterans</t>
  </si>
  <si>
    <t>Life Insurance for Veterans</t>
  </si>
  <si>
    <t>Pension for Non-Service-Connected Disability for Veterans</t>
  </si>
  <si>
    <t>Pension to Veterans Surviving Spouses, and Children</t>
  </si>
  <si>
    <t>Specially Adapted Housing for Disabled Veterans</t>
  </si>
  <si>
    <t>Veterans Compensation for Service-Connected Disability</t>
  </si>
  <si>
    <t>Veterans Dependency and Indemnity Compensation for Service-Connected Death</t>
  </si>
  <si>
    <t>Veterans Information and Assistance</t>
  </si>
  <si>
    <t>Vocational Rehabilitation for Disabled Veterans</t>
  </si>
  <si>
    <t>Survivors and Dependents Educational Assistance</t>
  </si>
  <si>
    <t>Post-Vietnam Era Veterans' Educational Assistance</t>
  </si>
  <si>
    <t>All-Volunteer Force Educational Assistance</t>
  </si>
  <si>
    <t>Vocational and Educational Counseling for Servicemembers and Veterans</t>
  </si>
  <si>
    <t>Native American Veteran Direct Loan Program</t>
  </si>
  <si>
    <t>Monthly Allowance for Children of Vietnam Veterans Born with Spina Bifida</t>
  </si>
  <si>
    <t>Vocational Training and Rehabilitation for Vietnam Veterans' Children with Spina Bifida or Other Covered Birth Defects</t>
  </si>
  <si>
    <t>National Cemeteries</t>
  </si>
  <si>
    <t>Procurement of Headstones and Markers and/or Presidential Memorial Certificates</t>
  </si>
  <si>
    <t>State Cemetery Grants</t>
  </si>
  <si>
    <t>EPA</t>
  </si>
  <si>
    <t>Air Pollution Control Program Support</t>
  </si>
  <si>
    <t>State Indoor Radon Grants</t>
  </si>
  <si>
    <t>Ozone Transport Commission</t>
  </si>
  <si>
    <t>Transit Services Programs Cluster:</t>
  </si>
  <si>
    <t>KS COMM ON PEACE OFFICERS STANDARDS AND TRAINING</t>
  </si>
  <si>
    <t>Child and Adult Care Food Program</t>
  </si>
  <si>
    <t>Summer Food Service Program for Children</t>
  </si>
  <si>
    <t>State Administrative Expenses for Child Nutrition</t>
  </si>
  <si>
    <t>Commodity Supplemental Food Program</t>
  </si>
  <si>
    <t>Nutrition Assistance For Puerto Rico</t>
  </si>
  <si>
    <t>Food Distribution Program on Indian Reservations</t>
  </si>
  <si>
    <t>Emergency Food Assistance Program (Administrative Costs)</t>
  </si>
  <si>
    <t>Emergency Food Assistance Program (Food Commodities)</t>
  </si>
  <si>
    <t>WIC Farmers' Market Nutrition Program (FMNP)</t>
  </si>
  <si>
    <t>Team Nutrition Grants</t>
  </si>
  <si>
    <t>Senior Farmers Market Nutrition Program</t>
  </si>
  <si>
    <t>Child Nutrition Discretionary Grants Limited Availability</t>
  </si>
  <si>
    <t>Foreign Market Development Cooperator Program</t>
  </si>
  <si>
    <t>Market Access Program</t>
  </si>
  <si>
    <t>Emerging Markets Program</t>
  </si>
  <si>
    <t>Technical Assistance for Specialty Crops Program</t>
  </si>
  <si>
    <t>Food for Progress</t>
  </si>
  <si>
    <t>Section 416(b)</t>
  </si>
  <si>
    <t>Food for Education</t>
  </si>
  <si>
    <t>Trade Adjustment Assistance</t>
  </si>
  <si>
    <t>Forestry Research</t>
  </si>
  <si>
    <t>Cooperative Forestry Assistance</t>
  </si>
  <si>
    <t>Southeast Alaska Economic Disaster Fund</t>
  </si>
  <si>
    <t>Rural Development, Forestry, and Communities</t>
  </si>
  <si>
    <t>Forest Products Lab: Technology Marketing Unit (TMU)</t>
  </si>
  <si>
    <t>Maternal and Child Health Federal Consolidated Programs</t>
  </si>
  <si>
    <t>Adolescent Family Life Research Grants</t>
  </si>
  <si>
    <t>Environmental Health</t>
  </si>
  <si>
    <t>Project Grants and Cooperative Agreements for Tuberculosis Control Programs</t>
  </si>
  <si>
    <t>Acquired Immunodeficiency Syndrome (AIDS) Activity</t>
  </si>
  <si>
    <t>Oral Diseases and Disorders Research</t>
  </si>
  <si>
    <t>Health Professions Pregraduate Scholarship Program for Indians</t>
  </si>
  <si>
    <t>Nurse Anesthetist Traineeships</t>
  </si>
  <si>
    <t>Emergency Medical Services for Children</t>
  </si>
  <si>
    <t>Technical and Non-Financial Assistance to Health Centers</t>
  </si>
  <si>
    <t>Grants to Increase Organ Donations</t>
  </si>
  <si>
    <t>Centers for Research and Demonstration for Health Promotion and Disease Prevention</t>
  </si>
  <si>
    <t>Injury Prevention and Control Research and State and Community Based Programs</t>
  </si>
  <si>
    <t>Community Programs to Improve Minority Health Grant Program</t>
  </si>
  <si>
    <t>Protection and Advocacy for Individuals with Mental Illness</t>
  </si>
  <si>
    <t>Intramural Research Training Award</t>
  </si>
  <si>
    <t>NIEHS Hazardous Waste Worker Health and Safety Training</t>
  </si>
  <si>
    <t>AIDS Education and Training Centers</t>
  </si>
  <si>
    <t>Projects for Assistance in Transition from Homelessness (PATH)</t>
  </si>
  <si>
    <t>Coordinated Services and Access to Research for Women, Infants, Children, and Youth</t>
  </si>
  <si>
    <t>Rural Health Research Centers</t>
  </si>
  <si>
    <t>Geriatric Training for Physicians, Dentists and Behavioral/Mental Health Professionals</t>
  </si>
  <si>
    <t>Centers of Excellence</t>
  </si>
  <si>
    <t>Health Program for Toxic Substances and Disease Registry</t>
  </si>
  <si>
    <t>National Health Service Corps Loan Repayment Program</t>
  </si>
  <si>
    <t>Indian Health Service Educational Loan Repayment</t>
  </si>
  <si>
    <t>Grants to States for Loan Repayment Program</t>
  </si>
  <si>
    <t>Human Genome Research</t>
  </si>
  <si>
    <t>Research Related to Deafness and Communication Disorders</t>
  </si>
  <si>
    <t>Nursing Workforce Diversity</t>
  </si>
  <si>
    <t>Disabilities Prevention</t>
  </si>
  <si>
    <t>National Research Service Award in Primary Care Medicine</t>
  </si>
  <si>
    <t>Undergraduate Scholarship Program for Individuals from Disadvantaged Backgrounds</t>
  </si>
  <si>
    <t>Quentin N. Burdick Program for Rural Interdisciplinary Training</t>
  </si>
  <si>
    <t>Urban Indian Health Services</t>
  </si>
  <si>
    <t>Capacity Building Among American Indian Tribes</t>
  </si>
  <si>
    <t>Surveillance of Hazardous Substance Emergency Events</t>
  </si>
  <si>
    <t>Contraception and Infertility Research Loan Repayment Program</t>
  </si>
  <si>
    <t>Chiropractic Demonstration Project Grants</t>
  </si>
  <si>
    <t>Research and Training in Complementary and Alternative Medicine</t>
  </si>
  <si>
    <t>Clinical Research Loan Repayment Program for Individuals from Disadvantaged Backgrounds</t>
  </si>
  <si>
    <t>Commercial Service</t>
  </si>
  <si>
    <t>Manufacturing and Services</t>
  </si>
  <si>
    <t>ITA Special Projects</t>
  </si>
  <si>
    <t>Export Licensing Service and Information</t>
  </si>
  <si>
    <t>Economic Adjustment Assistance</t>
  </si>
  <si>
    <t>Research and Evaluation Program</t>
  </si>
  <si>
    <t>Interjurisdictional Fisheries Act of 1986</t>
  </si>
  <si>
    <t>Fishermen's Contingency Fund</t>
  </si>
  <si>
    <t>Fishery Products Inspection and Certification</t>
  </si>
  <si>
    <t>Fisheries Finance Program</t>
  </si>
  <si>
    <t>Sea Grant Support</t>
  </si>
  <si>
    <t>Coastal Zone Management Administration Awards</t>
  </si>
  <si>
    <t>Coastal Zone Management Estuarine Research Reserves</t>
  </si>
  <si>
    <t>Financial Assistance for National Centers for Coastal Ocean Science</t>
  </si>
  <si>
    <t>Fisheries Development and Utilization Research and Development Grants and Cooperative Agreements Program</t>
  </si>
  <si>
    <t>Marine Sanctuary Program</t>
  </si>
  <si>
    <t>Undersea Research</t>
  </si>
  <si>
    <t>Climate and Atmospheric Research</t>
  </si>
  <si>
    <t>Office of Oceanic and Atmospheric Research (OAR) Joint and Cooperative Institutes</t>
  </si>
  <si>
    <t>Marine Fisheries Initiative</t>
  </si>
  <si>
    <t>Cooperative Fishery Statistics</t>
  </si>
  <si>
    <t>Southeast Area Monitoring and Assessment Program</t>
  </si>
  <si>
    <t>Columbia River Fisheries Development Program</t>
  </si>
  <si>
    <t>Pacific Fisheries Data Program</t>
  </si>
  <si>
    <t>Marine Mammal Data Program</t>
  </si>
  <si>
    <t>Environmental Sciences, Applications, Data, and Education</t>
  </si>
  <si>
    <t>Regional Fishery Management Councils</t>
  </si>
  <si>
    <t>Short Term Climate Fluctuations</t>
  </si>
  <si>
    <t>Hawaii Sustainable Fisheries Development (Aquaculture Program)</t>
  </si>
  <si>
    <t>Hawaii Stock Management Program</t>
  </si>
  <si>
    <t>Independent Education and Science Projects and Programs</t>
  </si>
  <si>
    <t>Automated Flood Warning Systems (AFWS)</t>
  </si>
  <si>
    <t>Unallied Industry Projects</t>
  </si>
  <si>
    <t>Unallied Management Projects</t>
  </si>
  <si>
    <t>Cooperative Science and Education Program</t>
  </si>
  <si>
    <t>Chesapeake Bay Studies</t>
  </si>
  <si>
    <t>Weather and Air Quality Research</t>
  </si>
  <si>
    <t>Special Oceanic and Atmospheric Projects</t>
  </si>
  <si>
    <t>Hydrologic Research</t>
  </si>
  <si>
    <t>Habitat Conservation</t>
  </si>
  <si>
    <t>Meteorologic and Hydrologic Modernization Development</t>
  </si>
  <si>
    <t>Applied Meteorological Research</t>
  </si>
  <si>
    <t>Congressionally Identified Awards and Projects</t>
  </si>
  <si>
    <t>Unallied Science Program</t>
  </si>
  <si>
    <t>Coastal Services Center</t>
  </si>
  <si>
    <t>Atlantic Coastal Fisheries Cooperative Management Act</t>
  </si>
  <si>
    <t>Fisheries Disaster Relief</t>
  </si>
  <si>
    <t>Educational Partnership Program</t>
  </si>
  <si>
    <t>Public Telecommunications Facilities Planning and Construction</t>
  </si>
  <si>
    <t>Calibration Program</t>
  </si>
  <si>
    <t>National Standard Reference Data System</t>
  </si>
  <si>
    <t>Standard Reference Materials</t>
  </si>
  <si>
    <t>Weights and Measures Service</t>
  </si>
  <si>
    <t>National Institutes of Health Pediatric Research Loan Repayment Program</t>
  </si>
  <si>
    <t>Discovery and Applied Research for Technological Innovations to Improve Human Health</t>
  </si>
  <si>
    <t>National Health Service Corps Scholarship Program</t>
  </si>
  <si>
    <t>President's Council on Physical Fitness and Sports</t>
  </si>
  <si>
    <t>National Community Centers of Excellence in Women's Health</t>
  </si>
  <si>
    <t>Surplus Property Utilization</t>
  </si>
  <si>
    <t>Mentoring Partnership Program - Protege</t>
  </si>
  <si>
    <t>Intergenerational Approaches to HIV/AIDS Prevention Education with Women across The Lifespan Pilot Program</t>
  </si>
  <si>
    <t>National Center for Health Workforce Analysis</t>
  </si>
  <si>
    <t>Small Rural Hospital Improvement Grant Program</t>
  </si>
  <si>
    <t>Extramural Loan Repayment for Individuals from Disadvantaged Backgrounds Conducting Clinical Research</t>
  </si>
  <si>
    <t>Trans-NIH Research Support</t>
  </si>
  <si>
    <t>Health Professions Student Loans, Including Primary Care Loans/Loans for Disadvantaged Students</t>
  </si>
  <si>
    <t>Pacific Coast Salmon Recovery-Pacific Salmon Treaty Program</t>
  </si>
  <si>
    <t>Interest Reduction Payments-Rental and Cooperative Housing for Lower Income Families</t>
  </si>
  <si>
    <t>Supplemental Loan Insurance-Multifamily Rental Housing</t>
  </si>
  <si>
    <t>Community Development Block Grants-Section 108 Loan Guarantees</t>
  </si>
  <si>
    <t>Fair Housing Assistance Program-State and Local</t>
  </si>
  <si>
    <t>Lower Income Housing Assistance Program-Section 8 Moderate Rehabilitation</t>
  </si>
  <si>
    <t>Public and Indian Housing-Indian Loan Guarantee Program</t>
  </si>
  <si>
    <t>Road Maintenance-Indian Roads</t>
  </si>
  <si>
    <t>Real Estate Programs-Indian Lands</t>
  </si>
  <si>
    <t>Environmental Management-Indian Programs</t>
  </si>
  <si>
    <t>Indian Schools-Student Transportation</t>
  </si>
  <si>
    <t>Bureau of Indian Affairs Facilities-Operations and Maintenance</t>
  </si>
  <si>
    <t>Attorney Fees-Indian Rights</t>
  </si>
  <si>
    <t>Indian Vocational Training-United Tribes Technical College</t>
  </si>
  <si>
    <t>Indian Job Placement-United Sioux Tribes Development Corporation</t>
  </si>
  <si>
    <t>Structural Fire Protection-Bureau of Indian Affairs Facilities</t>
  </si>
  <si>
    <t>Indian Social Services-Welfare Assistance</t>
  </si>
  <si>
    <t>Indian Education-Higher Education Grant Program</t>
  </si>
  <si>
    <t>Indian Loans-Economic Development</t>
  </si>
  <si>
    <t>Indian Education-Assistance to Schools</t>
  </si>
  <si>
    <t>Indian Child Welfare Act-Title II Grants</t>
  </si>
  <si>
    <t>Tribal Courts-Trust Reform Initiative</t>
  </si>
  <si>
    <t>Outdoor Recreation-Acquisition, Development and Planning</t>
  </si>
  <si>
    <t>Law Enforcement Assistance-Narcotics and Dangerous Drugs-Laboratory Analysis</t>
  </si>
  <si>
    <t>Law Enforcement Assistance-Narcotics and Dangerous Drugs Technical Laboratory Publications</t>
  </si>
  <si>
    <t>Law Enforcement Assistance-Narcotics and Dangerous Drugs Training</t>
  </si>
  <si>
    <t>Alcohol, Tobacco, and Firearms-Training Assistance</t>
  </si>
  <si>
    <t>Law Enforcement Assistance-FBI Advanced Police Training</t>
  </si>
  <si>
    <t>Law Enforcement Assistance-FBI Crime Laboratory Support</t>
  </si>
  <si>
    <t>Law Enforcement Assistance-FBI Field Police Training</t>
  </si>
  <si>
    <t>Law Enforcement Assistance-FBI Fingerprint Identification</t>
  </si>
  <si>
    <t>Law Enforcement Assistance-National Crime Information Center</t>
  </si>
  <si>
    <t>Law Enforcement Assistance-Uniform Crime Reports</t>
  </si>
  <si>
    <t>Law Enforcement Assistance-National Instant Criminal Background Check System</t>
  </si>
  <si>
    <t>Juvenile Justice and Delinquency Prevention-Allocation to States</t>
  </si>
  <si>
    <t>Title V-Delinquency Prevention Program</t>
  </si>
  <si>
    <t>Criminal Justice Research and Development-Graduate Research Fellowships</t>
  </si>
  <si>
    <t>Corrections-Training and Staff Development</t>
  </si>
  <si>
    <t>Corrections-Research and Evaluation and Policy Formulation</t>
  </si>
  <si>
    <t>Corrections-Technical Assistance/Clearinghouse</t>
  </si>
  <si>
    <t>Occupational Safety and Health-Susan Harwood Training Grants</t>
  </si>
  <si>
    <t>Occupational Safety and Health-State Program</t>
  </si>
  <si>
    <t>Federal Transit-Capital Investment Grants</t>
  </si>
  <si>
    <t>Federal Transit-Formula Grants</t>
  </si>
  <si>
    <t>Job Access-Reverse Commute</t>
  </si>
  <si>
    <t>Transportation-Consumer Affairs</t>
  </si>
  <si>
    <t>Disadvantaged Business Enterprises-Short Term Lending Program</t>
  </si>
  <si>
    <t>Employment Discrimination-Title VII of the Civil Rights Act of 1964</t>
  </si>
  <si>
    <t>Employment Discrimination-State and Local Fair Employment Practices Agency Contracts</t>
  </si>
  <si>
    <t>Employment Discrimination-Private Bar Program</t>
  </si>
  <si>
    <t>Employment Discrimination-Age Discrimination in Employment</t>
  </si>
  <si>
    <t>Employment Discrimination Project Contracts-Indian Tribes</t>
  </si>
  <si>
    <t>Shipping-Dispute Resolution and Investigation of Complaints</t>
  </si>
  <si>
    <t>Promotion of the Arts-Grants to Organizations and Individuals</t>
  </si>
  <si>
    <t>Promotion of the Arts-Partnership Agreements</t>
  </si>
  <si>
    <t>Promotion of the Humanities-Federal/State Partnership</t>
  </si>
  <si>
    <t>Promotion of the Humanities-Challenge Grants</t>
  </si>
  <si>
    <t>Promotion of the Humanities-Division of Preservation and Access</t>
  </si>
  <si>
    <t>Promotion of the Humanities-Fellowships and Stipends</t>
  </si>
  <si>
    <t>Promotion of the Humanities-Research</t>
  </si>
  <si>
    <t>Promotion of the Humanities-Teaching and Learning Resources and Curriculum Development</t>
  </si>
  <si>
    <t>Promotion of the Humanities-Professional Development</t>
  </si>
  <si>
    <t>Promotion of the Humanities-Public Programs</t>
  </si>
  <si>
    <t>Promotion of the Humanities-We the People</t>
  </si>
  <si>
    <t>Securities-Investigation of Complaints and SEC Information</t>
  </si>
  <si>
    <t>Veterans Rehabilitation-Alcohol and Drug Dependence</t>
  </si>
  <si>
    <t>Veterans Housing-Guaranteed and Insured Loans</t>
  </si>
  <si>
    <t>Veterans Housing-Direct Loans for Certain Disabled Veterans</t>
  </si>
  <si>
    <t>Veterans Housing-Manufactured Home Loans</t>
  </si>
  <si>
    <t>Assistance to High Energy Cost Rural Communities</t>
  </si>
  <si>
    <t>Healthy Forests Reserve Program (HFRP)</t>
  </si>
  <si>
    <t>Emergency Watershed Protection Program</t>
  </si>
  <si>
    <t>Market Development Cooperator Program</t>
  </si>
  <si>
    <t>Investments for Public Works and Economic Development Facilities</t>
  </si>
  <si>
    <t>Trade Adjustment Assistance for Firms</t>
  </si>
  <si>
    <t>Low-Power Television and Translator Digital-to-Analog Conversion</t>
  </si>
  <si>
    <t>Public Safety Interoperable Communications Grant Program</t>
  </si>
  <si>
    <t>TV Converter Box Coupon Program</t>
  </si>
  <si>
    <t>Scientific Research - Combating Weapons of Mass Destruction</t>
  </si>
  <si>
    <t>Research on Chemical and Biological Defense</t>
  </si>
  <si>
    <t>Community Economic Adjustment Diversification Planning</t>
  </si>
  <si>
    <t>Good Neighbor Next Door Sales Program</t>
  </si>
  <si>
    <t>Resident Opportunity and Supportive Services - Service Coordinators</t>
  </si>
  <si>
    <t>Central Valley Project, Trinity River Division, Trinity River Fish and Wildlife Management</t>
  </si>
  <si>
    <t>California Water Security and Environmental Enhancement</t>
  </si>
  <si>
    <t>Sport Fish Restoration Program</t>
  </si>
  <si>
    <t>Wildlife Without Borders-Africa Program</t>
  </si>
  <si>
    <t>National Outreach and Communication Program</t>
  </si>
  <si>
    <t>Visitor Facility Enhancements - Vehicle Pullouts, Interpretive Trails, and Kiosks</t>
  </si>
  <si>
    <t>Migratory Bird Monitoring, Assessment and Conservation</t>
  </si>
  <si>
    <t>National Geological and Geophysical Data Preservation Program</t>
  </si>
  <si>
    <t>Chesapeake Bay Gateways Network</t>
  </si>
  <si>
    <t>Conservation Activities by Youth Service Organizations</t>
  </si>
  <si>
    <t>Violence Against Women Act Court Training and Improvement Grants</t>
  </si>
  <si>
    <t>Juvenile Accountability Block Grants</t>
  </si>
  <si>
    <t>Radiation Exposure Compensation Program</t>
  </si>
  <si>
    <t>Edward Byrne Memorial Competitive Grant Program</t>
  </si>
  <si>
    <t>Economic High-Tech and Cyber Crime Prevention</t>
  </si>
  <si>
    <t>H-1B Job Training Grants</t>
  </si>
  <si>
    <t>Reintegration of Ex-Offenders</t>
  </si>
  <si>
    <t>Brookwood-Sago Grant</t>
  </si>
  <si>
    <t>Railroad Rehabilitation and Improvement Financing Program</t>
  </si>
  <si>
    <t>Capital Assistance to States - Intercity Passenger Rail Service</t>
  </si>
  <si>
    <t>State Damage Prevention Program Grants</t>
  </si>
  <si>
    <t>PHMSA Pipeline Safety Program One Call Grant</t>
  </si>
  <si>
    <t>Biobased Transportation Research</t>
  </si>
  <si>
    <t>Assistance to Small Shipyards</t>
  </si>
  <si>
    <t>Disaster Assistance Loans</t>
  </si>
  <si>
    <t>7(a) Loan Guarantees</t>
  </si>
  <si>
    <t>Surety Bond Guarantees</t>
  </si>
  <si>
    <t>Service Corps of Retired Executives</t>
  </si>
  <si>
    <t>Small Business Development Centers</t>
  </si>
  <si>
    <t>504 Certified Development Loans</t>
  </si>
  <si>
    <t>Veterans Business Development</t>
  </si>
  <si>
    <t>Small Disadvantaged Businesses</t>
  </si>
  <si>
    <t>PRIME Technical Assistance</t>
  </si>
  <si>
    <t>New Markets Venture Capital Program</t>
  </si>
  <si>
    <t>Native American Outreach</t>
  </si>
  <si>
    <t>7(a)Export Loan Guarantees</t>
  </si>
  <si>
    <t>HUBZone Program</t>
  </si>
  <si>
    <t>Training, Investigations, and Special Purpose Activities of Federally-Recognized Indian Tribes Consistent With the Clean Air Act (CAA), Tribal Sovereignty and the Protection and Management of Air Quality</t>
  </si>
  <si>
    <t>State Clean Diesel Grant Program</t>
  </si>
  <si>
    <t>Adult Education - Basic Grants to States</t>
  </si>
  <si>
    <t>National Resource Centers Program for Foreign Language and Area Studies or Foreign Language and International Studies Program and Foreign Language and Area Studies Fellowship Program</t>
  </si>
  <si>
    <t>Overseas Programs - Faculty Research Abroad</t>
  </si>
  <si>
    <t>Overseas Programs - Group Projects Abroad</t>
  </si>
  <si>
    <t>Overseas Programs - Doctoral Dissertation Research Abroad</t>
  </si>
  <si>
    <t>Career and Technical Education - Indian Set-aside</t>
  </si>
  <si>
    <t>Special Education-Grants for Infants and Families</t>
  </si>
  <si>
    <t>Supported Employment Services for Individuals with Significant Disabilities</t>
  </si>
  <si>
    <t>Native Hawaiian Career and Technical Education</t>
  </si>
  <si>
    <t>Parental Information and Resource Centers</t>
  </si>
  <si>
    <t>Advanced Placement Program (Advanced Placement Test Fee; Advanced Placement Incentive Program Grants)</t>
  </si>
  <si>
    <t>School Dropout Prevention Program</t>
  </si>
  <si>
    <t>School Improvement Grants</t>
  </si>
  <si>
    <t>College Access Challenge Grant Program</t>
  </si>
  <si>
    <t>Teacher Education Assistance for College and Higher Education Grants (TEACH Grants)</t>
  </si>
  <si>
    <t>Baccalaureate Degrees in Science, Technology, Engineering, Mathematics, and Critical Foreign Languages and Master's Degrees in Science, Technology, Engineering, Mathematics, and Critical Foreign Languages</t>
  </si>
  <si>
    <t>Strengthening Minority-Serving Institutions</t>
  </si>
  <si>
    <t>Help America Vote College Program</t>
  </si>
  <si>
    <t>Help America Vote Mock Election Program</t>
  </si>
  <si>
    <t>National Family Caregiver Support, Title III, Part E</t>
  </si>
  <si>
    <t>National Family Caregiver Support, Title VI, Part C, Grants To Indian Tribes And Native Hawaiians</t>
  </si>
  <si>
    <t>State Vital Statistics Improvement Program</t>
  </si>
  <si>
    <t>Public Health Emergency Preparedness</t>
  </si>
  <si>
    <t>Enhance the Safety of Children Affected by Parental Methamphetamine or Other Substance Abuse</t>
  </si>
  <si>
    <t>Cooperative Agreements to States/Territories for the Coordination and Development of Primary Care Offices</t>
  </si>
  <si>
    <t>Complex Humanitarian Emergency and War-Related Injury Public Health Activities</t>
  </si>
  <si>
    <t>Adult Viral Hepatitis Prevention and Control</t>
  </si>
  <si>
    <t>Nursing Scholarship Program</t>
  </si>
  <si>
    <t>Grants to States for Operation of Offices of Rural Health</t>
  </si>
  <si>
    <t>HIV Emergency Relief Project Grants</t>
  </si>
  <si>
    <t>HIV Care Formula Grants</t>
  </si>
  <si>
    <t>Grants to Provide Outpatient Early Intervention Services with Respect to HIV Disease</t>
  </si>
  <si>
    <t>Cooperative Agreements for State-Based Comprehensive Breast and Cervical Cancer Early Detection Programs</t>
  </si>
  <si>
    <t>Disadvantaged Health Professions Faculty Loan Repayment (FLRP) and Minority Faculty Fellowship Program (MFFP)</t>
  </si>
  <si>
    <t>Scholarships for Health Professions Students from Disadvantaged Backgrounds</t>
  </si>
  <si>
    <t>Healthy Start Initiative</t>
  </si>
  <si>
    <t>Special Projects of National Significance</t>
  </si>
  <si>
    <t>Native Hawaiian Health Systems</t>
  </si>
  <si>
    <t>Demonstration Projects for Indian Health</t>
  </si>
  <si>
    <t>National Institutes of Health Acquired Immunodeficiency Syndrome Research Loan Repayment Program</t>
  </si>
  <si>
    <t>Cooperative Agreements to Support Comprehensive School Health Programs to Prevent the Spread of HIV and Other Important Health Problems</t>
  </si>
  <si>
    <t>HIV Demonstration, Research, Public and Professional Education Projects</t>
  </si>
  <si>
    <t>Research, Treatment and Education Programs on Lyme Disease in the United States</t>
  </si>
  <si>
    <t>Epidemiologic Research Studies of Acquired Immunodeficiency Syndrome (AIDS) and Human Immunodeficiency Virus (HIV) Infection in Selected Population Groups</t>
  </si>
  <si>
    <t>Human Immunodeficiency Virus (HIV)/Acquired Immunodeficiency Virus Syndrome (AIDS) Surveillance</t>
  </si>
  <si>
    <t>Assistance Programs for Chronic Disease Prevention and Control</t>
  </si>
  <si>
    <t>Cooperative Agreements to Support State-Based Safe Motherhood and Infant Health Initiative Programs</t>
  </si>
  <si>
    <t>Tuberculosis Demonstration, Research, Public and Professional Education</t>
  </si>
  <si>
    <t>Trauma Care Systems Planning and Development</t>
  </si>
  <si>
    <t>Tribal Recruitment and Retention of Health Professionals into Indian Health Programs</t>
  </si>
  <si>
    <t>DOI</t>
  </si>
  <si>
    <t>Aid To Tribal Governments</t>
  </si>
  <si>
    <t>Consolidated Tribal Government Program</t>
  </si>
  <si>
    <t>Tribal Self-Governance</t>
  </si>
  <si>
    <t>Indian Self-Determination Contract Support</t>
  </si>
  <si>
    <t>Services to Indian Children, Elderly and Families</t>
  </si>
  <si>
    <t>Indian Adult Education</t>
  </si>
  <si>
    <t>Assistance to Tribally Controlled Community Colleges and Universities</t>
  </si>
  <si>
    <t>Tribally Controlled Community College Endowments</t>
  </si>
  <si>
    <t>Tribal Courts</t>
  </si>
  <si>
    <t>Indian Law Enforcement</t>
  </si>
  <si>
    <t>Indian Community Fire Protection</t>
  </si>
  <si>
    <t>Indian Economic Development</t>
  </si>
  <si>
    <t>Agriculture on Indian Lands</t>
  </si>
  <si>
    <t>Forestry on Indian Lands</t>
  </si>
  <si>
    <t>Indian Rights Protection</t>
  </si>
  <si>
    <t>Water Resources on Indian Lands</t>
  </si>
  <si>
    <t>Minerals and Mining on Indian Lands</t>
  </si>
  <si>
    <t>Indian School Equalization Program</t>
  </si>
  <si>
    <t>Indian Child and Family Education</t>
  </si>
  <si>
    <t>Assistance for Indian Children with Severe Disabilities</t>
  </si>
  <si>
    <t>Administrative Cost Grants for Indian Schools</t>
  </si>
  <si>
    <t>Indian Education Facilities, Operations, and Maintenance</t>
  </si>
  <si>
    <t>Endangered Species on Indian Lands</t>
  </si>
  <si>
    <t>Litigation Support for Indian Rights</t>
  </si>
  <si>
    <t>Navajo-Hopi Indian Settlement Program</t>
  </si>
  <si>
    <t>Indian Post Secondary Schools</t>
  </si>
  <si>
    <t>Indian Graduate Student Scholarships</t>
  </si>
  <si>
    <t>Replacement and Repair of Indian Schools</t>
  </si>
  <si>
    <t>Improvement and Repair of Indian Detention Facilities</t>
  </si>
  <si>
    <t>Safety of Dams on Indian Lands</t>
  </si>
  <si>
    <t>Indian Employment Assistance</t>
  </si>
  <si>
    <t>Indian Housing Assistance</t>
  </si>
  <si>
    <t>Ironworker Training Program</t>
  </si>
  <si>
    <t>Non-Sale Disposals of Mineral Material</t>
  </si>
  <si>
    <t>Cooperative Inspection Agreements with States and Tribes</t>
  </si>
  <si>
    <t>Cultural Resource Management</t>
  </si>
  <si>
    <t>Recreation Resource Management</t>
  </si>
  <si>
    <t>Payments in Lieu of Taxes</t>
  </si>
  <si>
    <t>Distribution of Receipts to State and Local Governments</t>
  </si>
  <si>
    <t>National Fire Plan - Wildland Urban Interface Community Fire Assistance</t>
  </si>
  <si>
    <t>Wild Horse and Burro Resource Management</t>
  </si>
  <si>
    <t>Fish, Wildlife and Plant Conservation Resource Management</t>
  </si>
  <si>
    <t>National Fire Plan - Rural Fire Assistance</t>
  </si>
  <si>
    <t>Regulation of Surface Coal Mining and Surface Effects of Underground Coal Mining</t>
  </si>
  <si>
    <t>Abandoned Mine Land Reclamation (AMLR) Program</t>
  </si>
  <si>
    <t>Not-for-Profit AMD Reclamation</t>
  </si>
  <si>
    <t>Summer Watershed Intern</t>
  </si>
  <si>
    <t>Flood Mitigation Assistance</t>
  </si>
  <si>
    <t>Community Disaster Loans</t>
  </si>
  <si>
    <t>Cora Brown Fund</t>
  </si>
  <si>
    <t>Crisis Counseling</t>
  </si>
  <si>
    <t>Disaster Legal Services</t>
  </si>
  <si>
    <t>Disaster Unemployment Assistance</t>
  </si>
  <si>
    <t>Disaster Grants - Public Assistance (Presidentially Declared Disasters)</t>
  </si>
  <si>
    <t>Hazard Mitigation Grant</t>
  </si>
  <si>
    <t>Chemical Stockpile Emergency Preparedness Program</t>
  </si>
  <si>
    <t>National Dam Safety Program</t>
  </si>
  <si>
    <t>Emergency Management Performance Grants</t>
  </si>
  <si>
    <t>State Fire Training Systems Grants</t>
  </si>
  <si>
    <t>Assistance to Firefighters Grant</t>
  </si>
  <si>
    <t>Cooperating Technical Partners</t>
  </si>
  <si>
    <t>Fire Management Assistance Grant</t>
  </si>
  <si>
    <t>Pre-Disaster Mitigation</t>
  </si>
  <si>
    <t>Presidential Declared Disaster Assistance - Disaster Housing Operations for Individuals and Households</t>
  </si>
  <si>
    <t>Presidential Declared Disaster Assistance to Individuals and Households - Other Needs</t>
  </si>
  <si>
    <t>Citizen Corps</t>
  </si>
  <si>
    <t>Interoperable Communications Equipment</t>
  </si>
  <si>
    <t>Intercity Bus Security Grants</t>
  </si>
  <si>
    <t>Operation Safe Commerce (OSC) Cooperative Agreement Program</t>
  </si>
  <si>
    <t>Truck Security Program</t>
  </si>
  <si>
    <t>Port Security Research and Development Grant</t>
  </si>
  <si>
    <t>Centers for Homeland Security</t>
  </si>
  <si>
    <t>Debris Removal Insurance</t>
  </si>
  <si>
    <t>Homeland Security Advanced Research Projects Agency</t>
  </si>
  <si>
    <t>Homeland Security Grant Program</t>
  </si>
  <si>
    <t>Map Modernization Management Support</t>
  </si>
  <si>
    <t>Metropolitan Medical Response System</t>
  </si>
  <si>
    <t>National Explosives Detection Canine Team Program</t>
  </si>
  <si>
    <t>State Homeland Security Program (SHSP)</t>
  </si>
  <si>
    <t>Law Enforcement Terrorism Prevention Program (LETPP)</t>
  </si>
  <si>
    <t>Rail and Transit Security Grant Program</t>
  </si>
  <si>
    <t>Public Alert Radios for Schools</t>
  </si>
  <si>
    <t>Law Enforcement Training and Technical Assistance</t>
  </si>
  <si>
    <t>Earthquake Consortium</t>
  </si>
  <si>
    <t>Staffing for Adequate Fire and Emergency Response (SAFER)</t>
  </si>
  <si>
    <t>Hurricane Katrina Case Management Initiative Program</t>
  </si>
  <si>
    <t>9/11 Heroes Stamp Program</t>
  </si>
  <si>
    <t xml:space="preserve">Alternative Housing Pilot Program </t>
  </si>
  <si>
    <t>Statewide Automated Victim Information Notification (SAVIN) Program</t>
  </si>
  <si>
    <t>Paul Coverdell Forensic Sciences Improvement Grant Program</t>
  </si>
  <si>
    <t>Anti-Gang Initiative</t>
  </si>
  <si>
    <t>Criminal and Juvenile Justice and Mental Health Collaboration Program</t>
  </si>
  <si>
    <t>Capital Case Litigation</t>
  </si>
  <si>
    <t>DOL</t>
  </si>
  <si>
    <t>Labor Force Statistics</t>
  </si>
  <si>
    <t>Prices and Cost of Living Data</t>
  </si>
  <si>
    <t>Productivity and Technology Data</t>
  </si>
  <si>
    <t>Compensation and Working Conditions</t>
  </si>
  <si>
    <t>Employee Benefits Security Administration</t>
  </si>
  <si>
    <t>Registered Apprenticeship and Other Training</t>
  </si>
  <si>
    <t>Employment Service/Wagner-Peyser Funded Activities</t>
  </si>
  <si>
    <t>Unemployment Insurance</t>
  </si>
  <si>
    <t>Senior Community Service Employment Program</t>
  </si>
  <si>
    <t>WIA Adult Program</t>
  </si>
  <si>
    <t>WIA Youth Activities</t>
  </si>
  <si>
    <t>WIA Dislocated Workers</t>
  </si>
  <si>
    <t>WIA Pilots, Demonstrations, and Research Projects</t>
  </si>
  <si>
    <t>National Farmworker Jobs Program</t>
  </si>
  <si>
    <t>Native American Employment and Training</t>
  </si>
  <si>
    <t>Work Incentive Grants</t>
  </si>
  <si>
    <t>Incentive Grants - WIA Section 503</t>
  </si>
  <si>
    <t>Community Based Job Training Grants</t>
  </si>
  <si>
    <t>Permanent Labor Certification for Foreign Workers</t>
  </si>
  <si>
    <t>Temporary Labor Certification for Foreign Workers</t>
  </si>
  <si>
    <t>Non-Discrimination and Affirmative Action by Federal Contractors and Federally Assisted Construction Contractors</t>
  </si>
  <si>
    <t>Longshore and Harbor Workers' Compensation</t>
  </si>
  <si>
    <t>Wage and Hour Standards</t>
  </si>
  <si>
    <t>Consumer Credit Protection</t>
  </si>
  <si>
    <t>Coal Mine Workers' Compensation</t>
  </si>
  <si>
    <t>Farm Labor Contractor Registration</t>
  </si>
  <si>
    <t>Labor Organization Reports</t>
  </si>
  <si>
    <t>Energy Employees Occupational Illness Compensation</t>
  </si>
  <si>
    <t>Consultation Agreements</t>
  </si>
  <si>
    <t>OSHA Data Initiative</t>
  </si>
  <si>
    <t>Mine Health and Safety Grants</t>
  </si>
  <si>
    <t>Mine Health and Safety Counseling and Technical Assistance</t>
  </si>
  <si>
    <t>Mine Health and Safety Education and Training</t>
  </si>
  <si>
    <t>Women's Bureau</t>
  </si>
  <si>
    <t>Disability Employment Policy Development</t>
  </si>
  <si>
    <t>Disabled Veterans' Outreach Program (DVOP)</t>
  </si>
  <si>
    <t>Veterans' Employment Program</t>
  </si>
  <si>
    <t>Uniformed Services Employment and Reemployment Rights</t>
  </si>
  <si>
    <t>Local Veterans' Employment Representative Program</t>
  </si>
  <si>
    <t>Homeless Veterans Reintegration Project</t>
  </si>
  <si>
    <t>Veteran's Preference in Federal Employment</t>
  </si>
  <si>
    <t>Transition Assistance Program</t>
  </si>
  <si>
    <t>STATE</t>
  </si>
  <si>
    <t>Fishermen's Guaranty Fund</t>
  </si>
  <si>
    <t>Development and Coordination of Rural Health Services</t>
  </si>
  <si>
    <t>Consolidated Health Centers (Community Health Centers, Migrant Health Centers, Health Care for the Homeless, Public Housing Primary Care, and School Based Health Centers)</t>
  </si>
  <si>
    <t>Research on Healthcare Costs, Quality and Outcomes</t>
  </si>
  <si>
    <t>Epidemiology Cooperative Agreements</t>
  </si>
  <si>
    <t>Loan Repayment Program for General Research</t>
  </si>
  <si>
    <t>National Center on Sleep Disorders Research</t>
  </si>
  <si>
    <t>Traumatic Brain Injury State Demonstration Grant Program</t>
  </si>
  <si>
    <t>Abstinence Education Program</t>
  </si>
  <si>
    <t>Grants for Dental Public Health Residency Training</t>
  </si>
  <si>
    <t>Policy Research and Evaluation Grants</t>
  </si>
  <si>
    <t>State Capacity Building</t>
  </si>
  <si>
    <t>State Rural Hospital Flexibility Program</t>
  </si>
  <si>
    <t>Mental Health Research Grants</t>
  </si>
  <si>
    <t>Public Health Training Centers Grant Program</t>
  </si>
  <si>
    <t>Geriatric Academic Career Awards</t>
  </si>
  <si>
    <t>Universal Newborn Hearing Screening</t>
  </si>
  <si>
    <t>Healthy Communities Access Program</t>
  </si>
  <si>
    <t>Infant Adoption Awareness Training</t>
  </si>
  <si>
    <t>Children's Hospitals Graduate Medical Education Payment</t>
  </si>
  <si>
    <t>Grants for Education, Prevention, and Early Detection of Radiogenic Cancers and Diseases</t>
  </si>
  <si>
    <t>Rural Access to Emergency Devices Grant</t>
  </si>
  <si>
    <t>Occupational Safety and Health Program</t>
  </si>
  <si>
    <t>Nurse Faculty Loan Program (NFLP)</t>
  </si>
  <si>
    <t>Comprehensive Geriatric Education Program(CGEP)</t>
  </si>
  <si>
    <t>Rapid Expansion of Antiretroviral Therapy Programs for HIV-Infected Persons in Selected Countries in Africa and the Caribbean Under the President's Emergency Plan for AIDS Relief</t>
  </si>
  <si>
    <t>State Grants for Protection and Advocacy Services</t>
  </si>
  <si>
    <t>Immunization Grants</t>
  </si>
  <si>
    <t>Alcohol Research Career Development Awards for Scientists and Clinicians</t>
  </si>
  <si>
    <t>Alcohol National Research Service Awards for Research Training</t>
  </si>
  <si>
    <t>Alcohol Research Programs</t>
  </si>
  <si>
    <t>Substance Abuse and Mental Health Services-Access to Recovery</t>
  </si>
  <si>
    <t>Drug-Free Communities Support Program Grants</t>
  </si>
  <si>
    <t>Drug Abuse and Addiction Research Programs</t>
  </si>
  <si>
    <t>National Institutes of Health Loan Repayment Program for Clinical Researchers</t>
  </si>
  <si>
    <t>Mental Health Research Career/Scientist Development Awards</t>
  </si>
  <si>
    <t>Mental Health National Research Service Awards for Research Training</t>
  </si>
  <si>
    <t>Minimum Penalties for Repeat Offenders for Driving While Intoxicated</t>
  </si>
  <si>
    <t>Safety Belt Performance Grants</t>
  </si>
  <si>
    <t>State Traffic Safety Information System Improvement Grants</t>
  </si>
  <si>
    <t>Incentive Grant Program to Prohibit Racial Profiling</t>
  </si>
  <si>
    <t>Incentive Grant Program to Increase Motorcyclist Safety</t>
  </si>
  <si>
    <t>Child Safety and Child Booster Seats Incentive Grants</t>
  </si>
  <si>
    <t>University Transportation Centers Program</t>
  </si>
  <si>
    <t>Interagency Hazardous Materials Public Sector Training and Planning Grants</t>
  </si>
  <si>
    <t>RITA Hydrogen</t>
  </si>
  <si>
    <t>Research Grants</t>
  </si>
  <si>
    <t>Research and Innovative Technology (RIT) Hydrogen Alternative Fuel Life Cycle</t>
  </si>
  <si>
    <t>Hydrogen Storage Research and Development</t>
  </si>
  <si>
    <t>Federal Ship Financing Guarantees</t>
  </si>
  <si>
    <t>Maritime War Risk Insurance</t>
  </si>
  <si>
    <t>State Maritime Schools</t>
  </si>
  <si>
    <t>U.S. Merchant Marine Academy</t>
  </si>
  <si>
    <t>Capital Construction Fund</t>
  </si>
  <si>
    <t>Construction Reserve Fund</t>
  </si>
  <si>
    <t>Maritime Security Fleet Program</t>
  </si>
  <si>
    <t>Payments for Essential Air Services</t>
  </si>
  <si>
    <t>Bonding Assistance Program</t>
  </si>
  <si>
    <t>State and Local Anti-Terrorism Training</t>
  </si>
  <si>
    <t>Public Safety Officers' Educational Assistance</t>
  </si>
  <si>
    <t>Indian Country Alcohol and Drug Prevention</t>
  </si>
  <si>
    <t>Public Safety Partnership and Community Policing Grants</t>
  </si>
  <si>
    <t>Juvenile Mentoring Program</t>
  </si>
  <si>
    <t>Enforcing Underage Drinking Laws Program</t>
  </si>
  <si>
    <t>Reduction and Prevention of Children's Exposure to Violence</t>
  </si>
  <si>
    <t>Tribal Youth Program</t>
  </si>
  <si>
    <t>Urban and Community Forestry Program</t>
  </si>
  <si>
    <t>Forest Legacy Program</t>
  </si>
  <si>
    <t>Forest Land Enhancement Program</t>
  </si>
  <si>
    <t>Forest Stewardship Program</t>
  </si>
  <si>
    <t>Collaborative Forest Restoration</t>
  </si>
  <si>
    <t>Forest Health Protection</t>
  </si>
  <si>
    <t>National Agricultural Library</t>
  </si>
  <si>
    <t>Water and Waste Disposal Systems for Rural Communities</t>
  </si>
  <si>
    <t>Technical Assistance and Training Grants</t>
  </si>
  <si>
    <t>Solid Waste Management Grants</t>
  </si>
  <si>
    <t>Emergency Community Water Assistance Grants</t>
  </si>
  <si>
    <t>Community Facilities Loans and Grants</t>
  </si>
  <si>
    <t>Intermediary Relending Program</t>
  </si>
  <si>
    <t>Business and Industry Loans</t>
  </si>
  <si>
    <t>Rural Business Enterprise Grants</t>
  </si>
  <si>
    <t>Water and Waste Disposal Loans and Grants (Section 306C)</t>
  </si>
  <si>
    <t>Rural Cooperative Development Grants</t>
  </si>
  <si>
    <t>Empowerment Zones Program</t>
  </si>
  <si>
    <t>Rural Business Opportunity Grants</t>
  </si>
  <si>
    <t>National Sheep Industry Improvement Center</t>
  </si>
  <si>
    <t>Renewable Energy Systems and Energy Efficiency Improvements Program</t>
  </si>
  <si>
    <t>Research on the Economic Impact of Cooperatives</t>
  </si>
  <si>
    <t>Rural Electrification Loans and Loan Guarantees</t>
  </si>
  <si>
    <t>Rural Telephone Loans and Loan Guarantees</t>
  </si>
  <si>
    <t>Rural Economic Development Loans and Grants</t>
  </si>
  <si>
    <t>Distance Learning and Telemedicine Loans and Grants</t>
  </si>
  <si>
    <t>1890 Land Grant Institutions Rural Entrepreneurial Outreach Program</t>
  </si>
  <si>
    <t>State Bulk Fuel Revolving Fund Grants</t>
  </si>
  <si>
    <t>Rural Business Investment Program</t>
  </si>
  <si>
    <t>Public Television Station Digital Transition Grant Program</t>
  </si>
  <si>
    <t>Household Water Well System Grant Program</t>
  </si>
  <si>
    <t>Community Connect Grant Program</t>
  </si>
  <si>
    <t>Grant Program to Establish a Fund for Financing Water and Wastewater Projects</t>
  </si>
  <si>
    <t>Rural Broadband Access Loans and Loan Guarantees</t>
  </si>
  <si>
    <t>Resource Conservation and Development</t>
  </si>
  <si>
    <t>Soil and Water Conservation</t>
  </si>
  <si>
    <t>Soil Survey</t>
  </si>
  <si>
    <t>Watershed Protection and Flood Prevention</t>
  </si>
  <si>
    <t>Plant Materials for Conservation</t>
  </si>
  <si>
    <t>Watershed Surveys and Planning</t>
  </si>
  <si>
    <t>Snow Survey and Water Supply Forecasting</t>
  </si>
  <si>
    <t>Rural Abandoned Mine Program</t>
  </si>
  <si>
    <t>Environmental Quality Incentives Program</t>
  </si>
  <si>
    <t>Farm and Ranch Lands Protection Program</t>
  </si>
  <si>
    <t>Wildlife Habitat Incentive Program</t>
  </si>
  <si>
    <t>Watershed Rehabilitation Program</t>
  </si>
  <si>
    <t>Agricultural Management Assistance</t>
  </si>
  <si>
    <t>Grassland Reserve Program</t>
  </si>
  <si>
    <t>Agricultural Statistics Reports</t>
  </si>
  <si>
    <t>Technical Agricultural Assistance</t>
  </si>
  <si>
    <t>Scientific Cooperation and Research</t>
  </si>
  <si>
    <t>Cochran Fellowship Program-International Training-Foreign Participant</t>
  </si>
  <si>
    <t>DOC</t>
  </si>
  <si>
    <t>Census Bureau Data Products</t>
  </si>
  <si>
    <t>Census Customer Services</t>
  </si>
  <si>
    <t>Census Geography</t>
  </si>
  <si>
    <t>Census Intergovernmental Services</t>
  </si>
  <si>
    <t>Census Special Tabulations and Services</t>
  </si>
  <si>
    <t>Personal Census Search</t>
  </si>
  <si>
    <t>Measures and Analyses of the U.S. Economy</t>
  </si>
  <si>
    <t>STAT-USA: Key Business, Economic, and International Trade Information</t>
  </si>
  <si>
    <t>Environmental Protection Agency</t>
  </si>
  <si>
    <t>Corporation for National and Community Service</t>
  </si>
  <si>
    <t>Social Security Administration</t>
  </si>
  <si>
    <t>National Endowment for the Humanities</t>
  </si>
  <si>
    <t>U.S. Refugee Admissions Program</t>
  </si>
  <si>
    <t>Overseas Refugee Assistance Programs for East Asia</t>
  </si>
  <si>
    <t>Overseas Refugee Assistance Programs for Africa</t>
  </si>
  <si>
    <t>Overseas Refugee Assistance Programs for Western Hemisphere</t>
  </si>
  <si>
    <t>Overseas Refugee Assistance Program for Near East and South Asia</t>
  </si>
  <si>
    <t>Overseas Refugee Assistance Programs for Europe</t>
  </si>
  <si>
    <t>Overseas Refugee Assistance Programs for Strategic Global Priorities</t>
  </si>
  <si>
    <t>DOT</t>
  </si>
  <si>
    <t>Airport Improvement Program</t>
  </si>
  <si>
    <t>Aviation Research Grants</t>
  </si>
  <si>
    <t>Air Transportation Centers of Excellence</t>
  </si>
  <si>
    <t>Highway Research and Development Program</t>
  </si>
  <si>
    <t>Highway Planning and Construction</t>
  </si>
  <si>
    <t>Highway Training and Education</t>
  </si>
  <si>
    <t>National Motor Carrier Safety</t>
  </si>
  <si>
    <t>Recreational Trails Program</t>
  </si>
  <si>
    <t>Transportation Infrastructure Finance and Innovation Act (TIFIA) Program</t>
  </si>
  <si>
    <t>Performance and Registration Information Systems Management</t>
  </si>
  <si>
    <t>Commercial Driver License State Programs</t>
  </si>
  <si>
    <t>Border Enforcement Grants</t>
  </si>
  <si>
    <t>Safety Data Improvement Program</t>
  </si>
  <si>
    <t>Commercial Motor Vehicle Operator Training Grants</t>
  </si>
  <si>
    <t>Commercial Vehicle Information Systems and Networks</t>
  </si>
  <si>
    <t>Fuel Tax Evasion-Intergovernmental Enforcement Effort</t>
  </si>
  <si>
    <t>Railroad Safety</t>
  </si>
  <si>
    <t>Railroad Research and Development</t>
  </si>
  <si>
    <t>Railroad Development</t>
  </si>
  <si>
    <t>National Railroad Passenger Corporation Grants</t>
  </si>
  <si>
    <t>Formula Grants for Other Than Urbanized Areas</t>
  </si>
  <si>
    <t>Capital Assistance Program for Elderly Persons and Persons with Disabilities</t>
  </si>
  <si>
    <t>Public Transportation Research</t>
  </si>
  <si>
    <t>State Planning and Research</t>
  </si>
  <si>
    <t>Capital and Training Assistance Program for Over-the-Road Bus Accessibility</t>
  </si>
  <si>
    <t>Clean Fuels</t>
  </si>
  <si>
    <t>New Freedom Program</t>
  </si>
  <si>
    <t>State and Community Highway Safety</t>
  </si>
  <si>
    <t>Alcohol Open Container Requirements</t>
  </si>
  <si>
    <t>Measurement and Engineering Research and Standards</t>
  </si>
  <si>
    <t>National Center for Standards and Certification Information</t>
  </si>
  <si>
    <t>Manufacturing Extension Partnership</t>
  </si>
  <si>
    <t>Congressionally-Identified Projects</t>
  </si>
  <si>
    <t>National Technical Information Service</t>
  </si>
  <si>
    <t>Internship Program for Postsecondary Students</t>
  </si>
  <si>
    <t>Minority Business Enterprise Centers</t>
  </si>
  <si>
    <t>Native American Business Enterprise Centers</t>
  </si>
  <si>
    <t>Minority Business Opportunity Center (MBOC)</t>
  </si>
  <si>
    <t>Patent and Trademark Technical Information Dissemination</t>
  </si>
  <si>
    <t>DOD</t>
  </si>
  <si>
    <t>Procurement Technical Assistance For Business Firms</t>
  </si>
  <si>
    <t>Aquatic Plant Control</t>
  </si>
  <si>
    <t>Beach Erosion Control Projects</t>
  </si>
  <si>
    <t>Emergency Rehabilitation of Flood Control Works or Federally Authorized Coastal Protection Works</t>
  </si>
  <si>
    <t>Emergency Operations Flood Response and Post Flood Response</t>
  </si>
  <si>
    <t>Flood Plain Management Services</t>
  </si>
  <si>
    <t>Protection of Essential Highways, Highway Bridge Approaches, and Public Works</t>
  </si>
  <si>
    <t>Flood Control Projects</t>
  </si>
  <si>
    <t>Navigation Projects</t>
  </si>
  <si>
    <t>Snagging and Clearing for Flood Control</t>
  </si>
  <si>
    <t>Protection, Clearing and Straightening Channels</t>
  </si>
  <si>
    <t>Planning Assistance to States</t>
  </si>
  <si>
    <t>Emergency Advance Measures for Flood Prevention</t>
  </si>
  <si>
    <t>Payments to States in Lieu of Real Estate Taxes</t>
  </si>
  <si>
    <t>Collaborative Research and Development</t>
  </si>
  <si>
    <t>Department of Defense Appropriation Act of 2003</t>
  </si>
  <si>
    <t>Basic and Applied Scientific Research</t>
  </si>
  <si>
    <t>Superfund State, Political Subdivision, and Indian Tribe Site-Specific Cooperative Agreements</t>
  </si>
  <si>
    <t>Migrant Education-State Grant Program</t>
  </si>
  <si>
    <t>Overseas Programs-Special Bilateral Projects</t>
  </si>
  <si>
    <t>Special Education-Grants to States</t>
  </si>
  <si>
    <t>Higher Education-Institutional Aid</t>
  </si>
  <si>
    <t>Federal Perkins Loan Program-Federal Capital Contributions</t>
  </si>
  <si>
    <t>Impact Aid-Facilities Maintenance</t>
  </si>
  <si>
    <t>TRIO-Student Support Services</t>
  </si>
  <si>
    <t>TRIO-Talent Search</t>
  </si>
  <si>
    <t>TRIO-Upward Bound</t>
  </si>
  <si>
    <t>Indian Education-Grants to Local Educational Agencies</t>
  </si>
  <si>
    <t>TRIO-Educational Opportunity Centers</t>
  </si>
  <si>
    <t>Rehabilitation Services-Vocational Rehabilitation Grants to States</t>
  </si>
  <si>
    <t>Rehabilitation Services-Service Projects</t>
  </si>
  <si>
    <t>Migrant Education-High School Equivalency Program</t>
  </si>
  <si>
    <t>Migrant Education-Coordination Program</t>
  </si>
  <si>
    <t>Migrant Education-College Assistance Migrant Program</t>
  </si>
  <si>
    <t>Rehabilitation Services-Client Assistance Program</t>
  </si>
  <si>
    <t>Independent Living-State Grants</t>
  </si>
  <si>
    <t>Special Education-Preschool Grants</t>
  </si>
  <si>
    <t>Rehabilitation Services-Independent Living Services for Older Individuals Who are Blind</t>
  </si>
  <si>
    <t>Safe and Drug-Free Schools and Communities-National Programs</t>
  </si>
  <si>
    <t>Safe and Drug-Free Schools and Communities-State Grants</t>
  </si>
  <si>
    <t>Adult Education-National Leadership Activities</t>
  </si>
  <si>
    <t>Even Start-State Educational Agencies</t>
  </si>
  <si>
    <t>Even Start-Migrant Education</t>
  </si>
  <si>
    <t>TRIO-McNair Post-Baccalaureate Achievement</t>
  </si>
  <si>
    <t>Rehabilitation Services-American Indians with Disabilities</t>
  </si>
  <si>
    <t>Freely Associated States-Education Grant Program</t>
  </si>
  <si>
    <t>Even Start-Indian Tribes and Tribal Organizations</t>
  </si>
  <si>
    <t>Rehabilitation Training-Experimental and Innovative Training</t>
  </si>
  <si>
    <t>Rehabilitation Training-Continuing Education</t>
  </si>
  <si>
    <t>Rehabilitation Training-State Vocational Rehabilitation Unit In-Service Training</t>
  </si>
  <si>
    <t>Rehabilitation Training-General Training</t>
  </si>
  <si>
    <t>Special Education-Technical Assistance and Dissemination to Improve Services and Results for Children with Disabilities</t>
  </si>
  <si>
    <t>Special Education-Technology and Media Services for Individuals with Disabilities</t>
  </si>
  <si>
    <t>Special Education-Parent Information Centers</t>
  </si>
  <si>
    <t>Special Education-Studies and Evaluations</t>
  </si>
  <si>
    <t>International Education-Technological Innovation and Cooperation for Foreign Information Access</t>
  </si>
  <si>
    <t>Assistive Technology-State Grants for Protection and Advocacy</t>
  </si>
  <si>
    <t>Special Education-Technical Assistance on State Data Collection</t>
  </si>
  <si>
    <t>National Archives Reference Services-Historical Research</t>
  </si>
  <si>
    <t>Special Programs for the Aging-Title VII, Chapter 3-Programs for Prevention of Elder Abuse, Neglect, and Exploitation</t>
  </si>
  <si>
    <t>Special Programs for the Aging-Title VII, Chapter 2-Long Term Care Ombudsman Services for Older Individuals</t>
  </si>
  <si>
    <t>Special Programs for the Aging-Title III, Part D-Disease Prevention and Health Promotion Services</t>
  </si>
  <si>
    <t>Special Programs for the Aging-Title III, Part B-Grants for Supportive Services and Senior Centers</t>
  </si>
  <si>
    <t>Special Programs for the Aging-Title III, Part C-Nutrition Services</t>
  </si>
  <si>
    <t>Special Programs for the Aging-Title VI, Part A, Grants to Indian Tribes-Part B, Grants to Native Hawaiians</t>
  </si>
  <si>
    <t>Food and Drug Administration-Research</t>
  </si>
  <si>
    <t>NIEHS Superfund Hazardous Substances-Basic Research and Education</t>
  </si>
  <si>
    <t>Immunization Research, Demonstration, Public Information and Education-Training and Clinical Skills Improvement Projects</t>
  </si>
  <si>
    <t>Childhood Lead Poisoning Prevention Projects-State and Local Childhood Lead Poisoning Prevention and Surveillance of Blood Lead Levels in Children</t>
  </si>
  <si>
    <t>Family Planning-Services</t>
  </si>
  <si>
    <t>National Research Service Awards-Health Services Research Training</t>
  </si>
  <si>
    <t>Indian Health Service-Health Management Development Program</t>
  </si>
  <si>
    <t>Special Diabetes Program for Indians-Diabetes Prevention and Treatment Projects</t>
  </si>
  <si>
    <t>Substance Abuse and Mental Health Services-Projects of Regional and National Significance</t>
  </si>
  <si>
    <t>Family Planning-Personnel Training</t>
  </si>
  <si>
    <t>Centers for Disease Control and Prevention-Investigations and Technical Assistance</t>
  </si>
  <si>
    <t>Injury Prevention Program for American Indians and Alaskan Natives-Cooperative Agreements</t>
  </si>
  <si>
    <t>Family Support Payments to States-Assistance Payments</t>
  </si>
  <si>
    <t>Refugee and Entrant Assistance-State Administered Programs</t>
  </si>
  <si>
    <t>Refugee and Entrant Assistance-Voluntary Agency Programs</t>
  </si>
  <si>
    <t>Community Services Block Grant-Discretionary Awards</t>
  </si>
  <si>
    <t>Refugee and Entrant Assistance-Discretionary Grants</t>
  </si>
  <si>
    <t>Refugee and Entrant Assistance-Wilson/Fish Program</t>
  </si>
  <si>
    <t>Refugee and Entrant Assistance-Targeted Assistance Grants</t>
  </si>
  <si>
    <t>Family Violence Prevention and Services/Grants For Battered Women's Shelters-Grants to State Domestic Violence Coalitions</t>
  </si>
  <si>
    <t>Family Violence Prevention and Services/Grants for Battered Women's Shelters-Discretionary Grants</t>
  </si>
  <si>
    <t>Voting Access for Individuals with Disabilities-Grants to States</t>
  </si>
  <si>
    <t>Child Welfare Services-State Grants</t>
  </si>
  <si>
    <t>Foster Care-Title IV-E</t>
  </si>
  <si>
    <t>Family Violence Prevention and Services/Grants for Battered Women's Shelters-Grants to States and Indian Tribes</t>
  </si>
  <si>
    <t>Medicare-Prescription Drug Coverage</t>
  </si>
  <si>
    <t>Medicare-Hospital Insurance</t>
  </si>
  <si>
    <t>Medicare-Supplementary Medical Insurance</t>
  </si>
  <si>
    <t>HIV Prevention Activities-Non-Governmental Organization Based</t>
  </si>
  <si>
    <t>HIV Prevention Activities-Health Department Based</t>
  </si>
  <si>
    <t>Family Planning-Service Delivery Improvement Research Grants</t>
  </si>
  <si>
    <t>Preventive Health Services-Sexually Transmitted Diseases Control Grants</t>
  </si>
  <si>
    <t>Preventive Health Services-Sexually Transmitted Diseases Research, Demonstrations, and Public Information and Education Grants</t>
  </si>
  <si>
    <t>Adolescent Family Life-Demonstration Projects</t>
  </si>
  <si>
    <t>Learn and Serve America-School and Community Based Programs</t>
  </si>
  <si>
    <t>Learn and Serve America-Higher Education</t>
  </si>
  <si>
    <t>Social Security-Disability Insurance</t>
  </si>
  <si>
    <t>Social Security-Retirement Insurance</t>
  </si>
  <si>
    <t>Social Security-Survivors Insurance</t>
  </si>
  <si>
    <t>Social Security-Research and Demonstration</t>
  </si>
  <si>
    <t>Secret Service-Training Activities</t>
  </si>
  <si>
    <t>Emergency Management Institute-Training Assistance</t>
  </si>
  <si>
    <t>Emergency Management Institute (EMI)-Independent Study Program</t>
  </si>
  <si>
    <t>Emergency Management Institute (EMI)-Resident Educational Program</t>
  </si>
  <si>
    <t>Wood Education and Resource Center (WERC)</t>
  </si>
  <si>
    <t>Agricultural Market and Economic Research</t>
  </si>
  <si>
    <t>Biodiesel</t>
  </si>
  <si>
    <t>Long Term Standing Agreements for Storage, Transportation and Lease</t>
  </si>
  <si>
    <t>Cooperative Research Units Training Program</t>
  </si>
  <si>
    <t>Support for Adam Walsh Act Implementation Grant Program</t>
  </si>
  <si>
    <t>National Bioterrorism Hospital Preparedness Program</t>
  </si>
  <si>
    <t>Healthy Communities Access Program (HCAP) Demonstration Authority</t>
  </si>
  <si>
    <t>Alcohol Research Center Grants</t>
  </si>
  <si>
    <t>Family and Community Violence Prevention Program</t>
  </si>
  <si>
    <t>Schedule of Expenditures of Federal Awards</t>
  </si>
  <si>
    <t>Certification</t>
  </si>
  <si>
    <t>Water Pollution Control State, Interstate, and Tribal Program Support</t>
  </si>
  <si>
    <t>State Public Water System Supervision</t>
  </si>
  <si>
    <t>State Underground Water Source Protection</t>
  </si>
  <si>
    <t>Surveys, Studies, Investigations, Demonstrations, and Training Grants and Cooperative Agreements - Section 104(b)(3) of the Clean Water Act</t>
  </si>
  <si>
    <t>Targeted Watersheds Grants</t>
  </si>
  <si>
    <t>Water Quality Management Planning</t>
  </si>
  <si>
    <t>National Estuary Program</t>
  </si>
  <si>
    <t>Capitalization Grants for Clean Water State Revolving Funds</t>
  </si>
  <si>
    <t>Nonpoint Source Implementation Grants</t>
  </si>
  <si>
    <t>Regional Wetland Program Development Grants</t>
  </si>
  <si>
    <t>Water Quality Cooperative Agreements</t>
  </si>
  <si>
    <t>Chesapeake Bay Program</t>
  </si>
  <si>
    <t>Capitalization Grants for Drinking Water State Revolving Funds</t>
  </si>
  <si>
    <t>Great Lakes Program</t>
  </si>
  <si>
    <t>State Grants to Reimburse Operators of Small Water Systems for Training and Certification Costs</t>
  </si>
  <si>
    <t>Beach Monitoring and Notification Program Implementation Grants</t>
  </si>
  <si>
    <t>Direct Implementation Tribal Cooperative Agreements</t>
  </si>
  <si>
    <t>Water Protection Grants to the States</t>
  </si>
  <si>
    <t>Gulf of Mexico Program</t>
  </si>
  <si>
    <t>Water Security Training and Technical Assistance and Water Security Initiative Contamination Warning System Pilots</t>
  </si>
  <si>
    <t>Wetland Program Grants - State/Tribal Environmental Outcome Wetland Demonstration Program</t>
  </si>
  <si>
    <t>Lake Champlain Basin Program</t>
  </si>
  <si>
    <t>Senior Environmental Employment Program</t>
  </si>
  <si>
    <t>Science To Achieve Results (STAR) Research Program</t>
  </si>
  <si>
    <t>Surveys, Studies, Investigations and Special Purpose Grants within the Office of Research and Development</t>
  </si>
  <si>
    <t>Regional Environmental Monitoring and Assessment Program (REMAP) Research Projects</t>
  </si>
  <si>
    <t>P3 Award: National Student Design Competition for Sustainability</t>
  </si>
  <si>
    <t>State Senior Environmental Employment Program</t>
  </si>
  <si>
    <t>Community Action for a Renewed Environment (CARE) Program</t>
  </si>
  <si>
    <t>Clean School Bus USA</t>
  </si>
  <si>
    <t>Healthy Communities Grant Program</t>
  </si>
  <si>
    <t>Regional Environmental Priority Projects</t>
  </si>
  <si>
    <t>Block Grants for Community Mental Health Services</t>
  </si>
  <si>
    <t>Block Grants for Prevention and Treatment of Substance Abuse</t>
  </si>
  <si>
    <t>Health Administration Traineeships Program</t>
  </si>
  <si>
    <t>Public Health Traineeships</t>
  </si>
  <si>
    <t>Coal Miners Respiratory Impairment Treatment Clinics and Services</t>
  </si>
  <si>
    <t>Geriatric Education Centers</t>
  </si>
  <si>
    <t>Health Professions Recruitment Program for Indians</t>
  </si>
  <si>
    <t>Health Professions Preparatory Scholarship Program for Indians</t>
  </si>
  <si>
    <t>Health Professions Scholarship Program</t>
  </si>
  <si>
    <t>Mental Health Disaster Assistance and Emergency Mental Health</t>
  </si>
  <si>
    <t>Cooperative Agreements for State-Based Diabetes Control Programs and Evaluation of Surveillance Systems</t>
  </si>
  <si>
    <t>International Research and Research Training</t>
  </si>
  <si>
    <t>National Health Promotion</t>
  </si>
  <si>
    <t>Preventive Health and Health Services Block Grant</t>
  </si>
  <si>
    <t>Public Health Research Accreditation Project</t>
  </si>
  <si>
    <t>Maternal and Child Health Services Block Grant to the States</t>
  </si>
  <si>
    <t>Bioterrorism Training and Curriculum Development Program</t>
  </si>
  <si>
    <t>CNCS</t>
  </si>
  <si>
    <t>Retired and Senior Volunteer Program</t>
  </si>
  <si>
    <t>State Commissions</t>
  </si>
  <si>
    <t>AmeriCorps</t>
  </si>
  <si>
    <t>Training and Technical Assistance</t>
  </si>
  <si>
    <t>Foster Grandparent Program</t>
  </si>
  <si>
    <t>Volunteers in Service to America</t>
  </si>
  <si>
    <t>Senior Companion Program</t>
  </si>
  <si>
    <t>SSA</t>
  </si>
  <si>
    <t>Supplemental Security Income</t>
  </si>
  <si>
    <t>Social Security State Grants for Work Incentives Assistance to Disabled Beneficiaries</t>
  </si>
  <si>
    <t>Special Benefits for Certain World War II Veterans</t>
  </si>
  <si>
    <t>DHS</t>
  </si>
  <si>
    <t>State Domestic Preparedness Equipment Support Program</t>
  </si>
  <si>
    <t>Homeland Security Preparedness Technical Assistance Program</t>
  </si>
  <si>
    <t>Cuban/Haitian Entrant Program</t>
  </si>
  <si>
    <t>Citizenship Education and Training</t>
  </si>
  <si>
    <t>Boating Safety</t>
  </si>
  <si>
    <t>Boating Safety Financial Assistance</t>
  </si>
  <si>
    <t>State Access to the Oil Spill Liability Trust Fund</t>
  </si>
  <si>
    <t>Reimbursement for Firefighting on Federal Property</t>
  </si>
  <si>
    <t>National Fire Academy Training Assistance</t>
  </si>
  <si>
    <t>Hazardous Materials Training Program</t>
  </si>
  <si>
    <t>Hazardous Materials Assistance Program</t>
  </si>
  <si>
    <t>Flood Insurance</t>
  </si>
  <si>
    <t>Community Assistance Program State Support Services Element (CAP-SSSE)</t>
  </si>
  <si>
    <t>Emergency Food and Shelter National Board Program</t>
  </si>
  <si>
    <t>National Urban Search and Rescue (US&amp;R) Response System</t>
  </si>
  <si>
    <t xml:space="preserve">Title Provided in Program/Grant Documents                                                                                                                       (Indirect Grants, No CFDA Number, CFDA # Not in the Catalog) </t>
  </si>
  <si>
    <t>Research &amp; Develop-ment Grant</t>
  </si>
  <si>
    <t>Environmental Information Exchange Network Grant Program and Related Assistance</t>
  </si>
  <si>
    <t>Protection of Children and Older Adults (Elderly) from Environmental Health Risks</t>
  </si>
  <si>
    <t>Surveys, Studies, Investigations and Special Purpose Grants within the Office of the Administrator</t>
  </si>
  <si>
    <t>Environmental Policy and Innovation Grants</t>
  </si>
  <si>
    <t>Consolidated Pesticide Enforcement Cooperative Agreements</t>
  </si>
  <si>
    <t>Toxic Substances Compliance Monitoring Cooperative Agreements</t>
  </si>
  <si>
    <t>TSCA Title IV State Lead Grants Certification of Lead-Based Paint Professionals</t>
  </si>
  <si>
    <t>Pollution Prevention Grants Program</t>
  </si>
  <si>
    <t>Multi-Media Capacity Building Grants for States and Tribes</t>
  </si>
  <si>
    <t>Disaster Assistance Projects</t>
  </si>
  <si>
    <t>Law Enforcement Officer Reimbursement Agreement Program</t>
  </si>
  <si>
    <t>Homeland Security Biowatch Program</t>
  </si>
  <si>
    <t>Repetitive Flood Claims</t>
  </si>
  <si>
    <t>Fire Service Hazardous Materials Preparedness and Response</t>
  </si>
  <si>
    <t>Prevention Advocacy Resources and Data Exchange Program</t>
  </si>
  <si>
    <t>Safe Kids Worldwide</t>
  </si>
  <si>
    <t>Commercial Equipment Direct Assistance Program (CEDAP)</t>
  </si>
  <si>
    <t>Airport Checked Baggage Screening Program</t>
  </si>
  <si>
    <t>Central Valley Project Improvement (CVPI) Anadromous Fish Restoration Program (AFRP)</t>
  </si>
  <si>
    <t>Service Training and Technical Assistance (Generic Training)</t>
  </si>
  <si>
    <t>Assistance to State Water Resources Research Institutes</t>
  </si>
  <si>
    <t>Earthquake Hazards Reduction Program</t>
  </si>
  <si>
    <t>National Spatial Data Infrastructure Cooperative Agreements Program</t>
  </si>
  <si>
    <t>National Cooperative Geologic Mapping Program</t>
  </si>
  <si>
    <t>Any instances of                    fraud noted by management related to this program?</t>
  </si>
  <si>
    <t>CFDA#</t>
  </si>
  <si>
    <t>Agency</t>
  </si>
  <si>
    <t>Program Title</t>
  </si>
  <si>
    <t>USDA</t>
  </si>
  <si>
    <t>Plant and Animal Disease, Pest Control, and Animal Care</t>
  </si>
  <si>
    <t>Wildlife Services</t>
  </si>
  <si>
    <t>Avian Influenza Indemnity Program</t>
  </si>
  <si>
    <t>Commodity Loans and Loan Deficiency Payments</t>
  </si>
  <si>
    <t>Dairy Indemnity Program</t>
  </si>
  <si>
    <t>Emergency Conservation Program</t>
  </si>
  <si>
    <t>Direct and Counter-cyclical Payments Program</t>
  </si>
  <si>
    <t>Farm Storage Facility Loans</t>
  </si>
  <si>
    <t>Livestock Assistance Program</t>
  </si>
  <si>
    <t>Conservation Reserve Program</t>
  </si>
  <si>
    <t>Colorado River Basin Salinity Control Program</t>
  </si>
  <si>
    <t>Wetlands Reserve Program</t>
  </si>
  <si>
    <t>Crop Disaster Program</t>
  </si>
  <si>
    <t>Livestock Compensation Program</t>
  </si>
  <si>
    <t>Bill Emerson Humanitarian Trust</t>
  </si>
  <si>
    <t>Tree Assistance Program</t>
  </si>
  <si>
    <t>Dairy Market Loss Assistance Program</t>
  </si>
  <si>
    <t>Tobacco Transition Payment Program</t>
  </si>
  <si>
    <t>Market News</t>
  </si>
  <si>
    <t>Marketing Agreements and Orders</t>
  </si>
  <si>
    <t>Federal-State Marketing Improvement Program</t>
  </si>
  <si>
    <t>Inspection Grading and Standardization</t>
  </si>
  <si>
    <t>Market Protection and Promotion</t>
  </si>
  <si>
    <t>Wholesale Farmers and Alternative Market Development</t>
  </si>
  <si>
    <t>Perishable Agricultural Commodities Act</t>
  </si>
  <si>
    <t>Transportation Services</t>
  </si>
  <si>
    <t>Farmers' Market Promotion Program</t>
  </si>
  <si>
    <t>Specialty Crop Block Grant Program</t>
  </si>
  <si>
    <t>Grants for Agricultural Research, Special Research Grants</t>
  </si>
  <si>
    <t>Cooperative Forestry Research</t>
  </si>
  <si>
    <t>Payments to Agricultural Experiment Stations Under the Hatch Act</t>
  </si>
  <si>
    <t>Payments to 1890 Land-Grant Colleges and Tuskegee University</t>
  </si>
  <si>
    <t>Animal Health and Disease Research</t>
  </si>
  <si>
    <t>Food and Agricultural Sciences National Needs Graduate Fellowship Grants</t>
  </si>
  <si>
    <t>Small Business Innovation Research</t>
  </si>
  <si>
    <t>Sustainable Agriculture Research and Education</t>
  </si>
  <si>
    <t>1890 Institution Capacity Building Grants</t>
  </si>
  <si>
    <t>Higher Education Challenge Grants</t>
  </si>
  <si>
    <t>Biotechnology Risk Assessment Research</t>
  </si>
  <si>
    <t>Higher Education Multicultural Scholars Program</t>
  </si>
  <si>
    <t>Tribal Colleges Education Equity Grants</t>
  </si>
  <si>
    <t>Tribal Colleges Endowment Program</t>
  </si>
  <si>
    <t>Hispanic Serving Institutions Education Grants</t>
  </si>
  <si>
    <t>Community Food Projects</t>
  </si>
  <si>
    <t>Secondary and Two-Year Postsecondary Agriculture Education Challenge Grants</t>
  </si>
  <si>
    <t>1994 Institutions Research Program</t>
  </si>
  <si>
    <t>Alaska Native Serving and Native Hawaiian Serving Institutions Education Grants</t>
  </si>
  <si>
    <t>Agricultural and Rural Economic Research</t>
  </si>
  <si>
    <t>Integrated Programs</t>
  </si>
  <si>
    <t>International Science and Education Grants</t>
  </si>
  <si>
    <t>Organic Agriculture Research and Extension Initiative</t>
  </si>
  <si>
    <t>Resident Instruction Grants for Insular Area Activities</t>
  </si>
  <si>
    <t>Technical Assistance to Cooperatives</t>
  </si>
  <si>
    <t>Value-Added Producer Grants</t>
  </si>
  <si>
    <t>Emergency Loans</t>
  </si>
  <si>
    <t>Farm Labor Housing Loans and Grants</t>
  </si>
  <si>
    <t>Farm Operating Loans</t>
  </si>
  <si>
    <t>Farm Ownership Loans</t>
  </si>
  <si>
    <t>Very Low to Moderate Income Housing Loans</t>
  </si>
  <si>
    <t>Data Errors/Omissions</t>
  </si>
  <si>
    <t>Legal Assistance for Victims</t>
  </si>
  <si>
    <t>OVW Technical Assistance Initiative</t>
  </si>
  <si>
    <t>Supervised Visitation, Safe Havens for Children</t>
  </si>
  <si>
    <t>Enhanced Training and Services to End Violence and Abuse of Women Later in Life</t>
  </si>
  <si>
    <t>Part E - Developing, Testing and Demonstrating Promising New Programs</t>
  </si>
  <si>
    <t>Missing Children's Assistance</t>
  </si>
  <si>
    <t>Victims of Child Abuse</t>
  </si>
  <si>
    <t>State Justice Statistics Program for Statistical Analysis Centers</t>
  </si>
  <si>
    <t>National Criminal History Improvement Program (NCHIP)</t>
  </si>
  <si>
    <t>National Institute of Justice Research, Evaluation, and Development Project Grants</t>
  </si>
  <si>
    <t>National Institute of Justice W.E.B. DuBois Fellowship Program</t>
  </si>
  <si>
    <t>Public Safety Officers' Benefits Program</t>
  </si>
  <si>
    <t>Crime Victim Assistance</t>
  </si>
  <si>
    <t>Crime Victim Compensation</t>
  </si>
  <si>
    <t>Federal Surplus Property Transfer Program</t>
  </si>
  <si>
    <t>Edward Byrne Memorial Formula Grant Program</t>
  </si>
  <si>
    <t>Edward Byrne Memorial State and Local Law Enforcement Assistance Discretionary Grants Program</t>
  </si>
  <si>
    <t>Crime Victim Assistance/Discretionary Grants</t>
  </si>
  <si>
    <t>Children's Justice Act Partnerships for Indian Communities</t>
  </si>
  <si>
    <t>Drug Court Discretionary Grant Program</t>
  </si>
  <si>
    <t>Violent Offender Incarceration and Truth in Sentencing Incentive Grants</t>
  </si>
  <si>
    <t>Violence Against Women Discretionary Grants for Indian Tribal Governments</t>
  </si>
  <si>
    <t>Violence Against Women Formula Grants</t>
  </si>
  <si>
    <t>Residential Substance Abuse Treatment for State Prisoners</t>
  </si>
  <si>
    <t>Community Capacity Development Office</t>
  </si>
  <si>
    <t>Correctional Grant Program for Indian Tribes</t>
  </si>
  <si>
    <t>State Criminal Alien Assistance Program</t>
  </si>
  <si>
    <t>Bulletproof Vest Partnership Program</t>
  </si>
  <si>
    <t>Tribal Court Assistance Program</t>
  </si>
  <si>
    <t>Regional Information Sharing Systems</t>
  </si>
  <si>
    <t>Closed-Circuit Televising of Child Victims of Abuse</t>
  </si>
  <si>
    <t>84.XXX</t>
  </si>
  <si>
    <t>National Archives and Records Administration</t>
  </si>
  <si>
    <t>89.XXX</t>
  </si>
  <si>
    <t>U. S. Institute of Peace</t>
  </si>
  <si>
    <t>91.XXX</t>
  </si>
  <si>
    <t>U. S. Department of Health and Human Services</t>
  </si>
  <si>
    <t>93.XXX</t>
  </si>
  <si>
    <t>94.XXX</t>
  </si>
  <si>
    <t>96.XXX</t>
  </si>
  <si>
    <t>U. S. Department of Homeland Security</t>
  </si>
  <si>
    <t>97.XXX</t>
  </si>
  <si>
    <t>U. S. Agency for International Development</t>
  </si>
  <si>
    <t>98.XXX</t>
  </si>
  <si>
    <t>Other Federal Grants</t>
  </si>
  <si>
    <t>Cluster</t>
  </si>
  <si>
    <t>Grant or Contract Number (Indirect Grants or Grants with no CFDA No.)</t>
  </si>
  <si>
    <t>YES</t>
  </si>
  <si>
    <t>NO</t>
  </si>
  <si>
    <t xml:space="preserve">Amount subgranted to State Agencies </t>
  </si>
  <si>
    <t>D</t>
  </si>
  <si>
    <t>I</t>
  </si>
  <si>
    <t>T</t>
  </si>
  <si>
    <t>Agency No.</t>
  </si>
  <si>
    <t>Transferred From State Agency</t>
  </si>
  <si>
    <t>Agency Name</t>
  </si>
  <si>
    <t>Pass-Through or Grantor Name</t>
  </si>
  <si>
    <t>Indirect Grants</t>
  </si>
  <si>
    <t>A</t>
  </si>
  <si>
    <t>B</t>
  </si>
  <si>
    <t>C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</si>
  <si>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</si>
  <si>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</si>
  <si>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</si>
  <si>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</si>
  <si>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</si>
  <si>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</si>
  <si>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</si>
  <si>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</si>
  <si>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</si>
  <si>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</si>
  <si>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</si>
  <si>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</si>
  <si>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Audit Inquiries</t>
  </si>
  <si>
    <t>The following certification must be completed by the entity's Chief Fiscal Officer.</t>
  </si>
  <si>
    <t>If the entity did not expend Federal funds, please indicate it below.</t>
  </si>
  <si>
    <t>and complete to the best of my knowledge.  Documents have been maintained that would allow</t>
  </si>
  <si>
    <t>reconciliation to entity's records.</t>
  </si>
  <si>
    <t>Check here if…</t>
  </si>
  <si>
    <t>entity did not expend Federal funds.</t>
  </si>
  <si>
    <t>Name of Chief Fiscal Officer</t>
  </si>
  <si>
    <t>Date</t>
  </si>
  <si>
    <t>Phone Number</t>
  </si>
  <si>
    <t>Entity Name</t>
  </si>
  <si>
    <t>Comprehensive School Reform Demonstration</t>
  </si>
  <si>
    <t>Gaining Early Awareness and Readiness for Undergraduate Programs</t>
  </si>
  <si>
    <t>Child Care Access Means Parents in School</t>
  </si>
  <si>
    <t>STATE OF KANSAS</t>
  </si>
  <si>
    <t>SCHEDULE OF EXPENDITURES OF FEDERAL AWARDS</t>
  </si>
  <si>
    <t>Phone Number:</t>
  </si>
  <si>
    <t>E-mail address:</t>
  </si>
  <si>
    <t>Fax Number:</t>
  </si>
  <si>
    <t>State Agency:</t>
  </si>
  <si>
    <t>Contact name:</t>
  </si>
  <si>
    <t>Submit completed form to:</t>
  </si>
  <si>
    <t>Direct any questions to:</t>
  </si>
  <si>
    <t>LIEUTENANT GOVERNOR</t>
  </si>
  <si>
    <t>KANSAS LOTTERY</t>
  </si>
  <si>
    <t>NURSING, BOARD OF</t>
  </si>
  <si>
    <t>OPTOMETRY EXAMINERS, BOARD OF</t>
  </si>
  <si>
    <t>OSAWATOMIE STATE HOSPITAL</t>
  </si>
  <si>
    <t>PARSONS STATE HOSPITAL AND TRAINING CENTER</t>
  </si>
  <si>
    <t>DEPARTMENT OF CORRECTIONS</t>
  </si>
  <si>
    <t>DEPARTMENT OF CORRECTIONS-CORRECTIONAL INDUSTRIES</t>
  </si>
  <si>
    <t>KANSAS PAROLE BOARD</t>
  </si>
  <si>
    <t>PHARMACY, BOARD OF</t>
  </si>
  <si>
    <t>POST AUDIT, LEGISLATIVE DIVISION OF</t>
  </si>
  <si>
    <t>REAL ESTATE APPRAISAL BOARD</t>
  </si>
  <si>
    <t>REAL ESTATE COMMISSION</t>
  </si>
  <si>
    <t>KANSAS RACING AND GAMING COMMISSION</t>
  </si>
  <si>
    <t>RAINBOW MENTAL HEALTH FACILITY</t>
  </si>
  <si>
    <t>BOARD OF REGENTS</t>
  </si>
  <si>
    <t>BOARD OF TAX APPEALS</t>
  </si>
  <si>
    <t>DEPARTMENT OF REVENUE</t>
  </si>
  <si>
    <t>REVISOR OF STATUTES</t>
  </si>
  <si>
    <t>NORTON CORRECTIONAL FACILITY</t>
  </si>
  <si>
    <t>KANSAS STATE SCHOOL FOR THE BLIND</t>
  </si>
  <si>
    <t>SCHOOL FOR THE DEAF</t>
  </si>
  <si>
    <t>SECRETARY OF STATE</t>
  </si>
  <si>
    <t>OFFICE OF THE SECURITIES COMMISSIONER OF KANSAS</t>
  </si>
  <si>
    <t>KANSAS SENTENCING COMMISSION</t>
  </si>
  <si>
    <t>DEPT. OF SOCIAL AND REHABILITATION SERVICES</t>
  </si>
  <si>
    <t>STATE CONSERVATION COMMISSION</t>
  </si>
  <si>
    <t>DEPARTMENT OF EDUCATION</t>
  </si>
  <si>
    <t>TOPEKA CORRECTIONAL FACILITY</t>
  </si>
  <si>
    <t>TECHNICAL PROFESSIONS, STATE BOARD OF</t>
  </si>
  <si>
    <t>STATE TREASURER</t>
  </si>
  <si>
    <t>POOLED MONEY INVESTMENT BOARD</t>
  </si>
  <si>
    <t>JUDICIAL BRANCH</t>
  </si>
  <si>
    <t>UNIVERSITY OF KANSAS</t>
  </si>
  <si>
    <t>UNIVERSITY OF KANSAS MEDICAL CENTER</t>
  </si>
  <si>
    <t>COMMISSION ON VETERANS AFFAIRS</t>
  </si>
  <si>
    <t>VETERINARY EXAMINERS, BOARD OF</t>
  </si>
  <si>
    <t>KANSAS WATER OFFICE</t>
  </si>
  <si>
    <t>KANSAS DEPARTMENT OF WILDLIFE AND PARKS</t>
  </si>
  <si>
    <t>WINFIELD CORRECTIONAL FACILITY</t>
  </si>
  <si>
    <t>WICHITA STATE UNIVERSITY</t>
  </si>
  <si>
    <t>DIVISION OF HEALTH POLICY AND FINANCE</t>
  </si>
  <si>
    <t>Underground Railroad Educational and Cultural Program</t>
  </si>
  <si>
    <t>Transition to Teaching</t>
  </si>
  <si>
    <t>Arts in Education</t>
  </si>
  <si>
    <t>Credit Enhancement for Charter School Facilities</t>
  </si>
  <si>
    <t>Alaska Native Educational Programs</t>
  </si>
  <si>
    <t>Reading First State Grants</t>
  </si>
  <si>
    <t>Rural Education</t>
  </si>
  <si>
    <t>Early Reading First</t>
  </si>
  <si>
    <t>Voluntary Public School Choice</t>
  </si>
  <si>
    <t>Native Hawaiian Education</t>
  </si>
  <si>
    <t>School Leadership</t>
  </si>
  <si>
    <t>Literacy through School Libraries</t>
  </si>
  <si>
    <t>English Language Acquisition Grants</t>
  </si>
  <si>
    <t>Mathematics and Science Partnerships</t>
  </si>
  <si>
    <t>Improving Teacher Quality State Grants</t>
  </si>
  <si>
    <t>Grants for State Assessments and Related Activities</t>
  </si>
  <si>
    <t>Striving Readers</t>
  </si>
  <si>
    <t>Statewide Data Systems</t>
  </si>
  <si>
    <t>Teacher Incentive Fund</t>
  </si>
  <si>
    <t>Academic Competitiveness Grants</t>
  </si>
  <si>
    <t>National Science and Mathematics Access to Retain Talent (SMART) Grants</t>
  </si>
  <si>
    <t>HST</t>
  </si>
  <si>
    <t>Harry S Truman Scholarship Program</t>
  </si>
  <si>
    <t>Barry M. Goldwater Scholarship Program</t>
  </si>
  <si>
    <t>Woodrow Wilson Center Fellowships in the Humanities and Social Sciences</t>
  </si>
  <si>
    <t>Morris K. Udall Scholarship Program</t>
  </si>
  <si>
    <t>Morris K. Udall Fellowship Program</t>
  </si>
  <si>
    <t>Morris K. Udall Native American Congressional Internship Program</t>
  </si>
  <si>
    <t>James Madison Memorial Fellowship Program</t>
  </si>
  <si>
    <t>Smithsonian Institution Fellowship Program</t>
  </si>
  <si>
    <t>PBGC</t>
  </si>
  <si>
    <t>Pension Plan Termination Insurance</t>
  </si>
  <si>
    <t>ATBCB</t>
  </si>
  <si>
    <t>Architectural and Transportation Barriers Compliance Board</t>
  </si>
  <si>
    <t>NARA</t>
  </si>
  <si>
    <t>Rural Rental Housing Loans</t>
  </si>
  <si>
    <t>Very Low-Income Housing Repair Loans and Grants</t>
  </si>
  <si>
    <t>Rural Self-Help Housing Technical Assistance</t>
  </si>
  <si>
    <t>Indian Tribes and Tribal Corporation Loans</t>
  </si>
  <si>
    <t>Rural Rental Assistance Payments</t>
  </si>
  <si>
    <t>Rural Housing Preservation Grants</t>
  </si>
  <si>
    <t>State Mediation Grants</t>
  </si>
  <si>
    <t>Interest Assistance Program</t>
  </si>
  <si>
    <t>Section 538 Rural Rental Housing Guaranteed Loans</t>
  </si>
  <si>
    <t>Technical and Supervisory Assistance Grants</t>
  </si>
  <si>
    <t>Housing Application Packaging Grants</t>
  </si>
  <si>
    <t>Outreach and Assistance for Socially Disadvantaged Farmers and Ranchers</t>
  </si>
  <si>
    <t>Rural Community Development Initiative</t>
  </si>
  <si>
    <t>Boll Weevil Eradication Loan Program</t>
  </si>
  <si>
    <t>Crop Insurance</t>
  </si>
  <si>
    <t>Noninsured Assistance</t>
  </si>
  <si>
    <t>Dairy Options Pilot Program</t>
  </si>
  <si>
    <t>Community Outreach and Assistance Partnership Program</t>
  </si>
  <si>
    <t>Partnership Agreements to Develop Non-Insurance Risk Management Tools for Producers (Farmers)</t>
  </si>
  <si>
    <t>Commodity Partnerships for Risk Management Education</t>
  </si>
  <si>
    <t>Crop Insurance Education in Targeted States</t>
  </si>
  <si>
    <t>Commodity Partnerships for Small Agricultural Risk Management Education Sessions</t>
  </si>
  <si>
    <t>Cooperative Agreements with States for Intrastate Meat and Poultry Inspection</t>
  </si>
  <si>
    <t>Meat, Poultry, and Egg Products Inspection</t>
  </si>
  <si>
    <t>Food Safety Cooperative Agreements</t>
  </si>
  <si>
    <t>Cooperative Extension Service</t>
  </si>
  <si>
    <t>School Breakfast Program</t>
  </si>
  <si>
    <t>National School Lunch Program</t>
  </si>
  <si>
    <t>Special Milk Program for Children</t>
  </si>
  <si>
    <t>Special Supplemental Nutrition Program for Women, Infants, and Children</t>
  </si>
  <si>
    <t>Performance Partnership Grants</t>
  </si>
  <si>
    <t>Applied Science Program Cooperative Agreements Related to Coal Mining and Reclamation</t>
  </si>
  <si>
    <t>Alaska Coastal Marine Institute</t>
  </si>
  <si>
    <t>Louisiana State University (LSU) Coastal Marine Institute (CMI)</t>
  </si>
  <si>
    <t>Minerals Management Service (MMS) Environmental Studies Program (ESP)</t>
  </si>
  <si>
    <t>Marine Minerals Activities</t>
  </si>
  <si>
    <t>Offshore Research Technology Center (OTRC) Texas Engineering Experiment Station (TEES)</t>
  </si>
  <si>
    <t>Coastal Impact Assistance Program (CIAP)</t>
  </si>
  <si>
    <t>Federal Oil and Gas Royalty Management</t>
  </si>
  <si>
    <t>Water Reclamation and Reuse Program</t>
  </si>
  <si>
    <t>Water Desalination Research and Development Program</t>
  </si>
  <si>
    <t>Water 2025</t>
  </si>
  <si>
    <t>Colorado Ute Indian Water Rights Settlement Act</t>
  </si>
  <si>
    <t>Cultural Resources Management</t>
  </si>
  <si>
    <t>Central Valley Project Improvement Act, Title XXXIV</t>
  </si>
  <si>
    <t>Dutch John Federal Property and Disposition Assistance Act</t>
  </si>
  <si>
    <t>Reclamation States Emergency Drought Relief</t>
  </si>
  <si>
    <t>Fish and Wildlife Coordination Act</t>
  </si>
  <si>
    <t>Garrison Diversion Unit</t>
  </si>
  <si>
    <t>Indian Tribal Water Resources Development, Management, and Protection</t>
  </si>
  <si>
    <t>Lower Rio Grande Valley Water Resources Conservation and Improvement</t>
  </si>
  <si>
    <t>Mni Wiconi Rural Water Supply Project</t>
  </si>
  <si>
    <t>Perkins County Rural Water System</t>
  </si>
  <si>
    <t>Recreation Resources Management</t>
  </si>
  <si>
    <t>San Gabriel Basin Restoration Project</t>
  </si>
  <si>
    <t>San Luis Unit, Central Valley Project</t>
  </si>
  <si>
    <t>St. Mary Storage Unit Facilities Rehabilitation Project</t>
  </si>
  <si>
    <t>Upper Colorado and San Juan River Basins Endangered Fish Recovery Programs</t>
  </si>
  <si>
    <t>Water Conservation Field Services Program (WCFSP)</t>
  </si>
  <si>
    <t>Yakima River Basin Water Enhancement Project (YRBWEP)</t>
  </si>
  <si>
    <t>Fish and Wildlife Management Assistance</t>
  </si>
  <si>
    <t>Wildlife Restoration</t>
  </si>
  <si>
    <t>Coastal Wetlands Planning, Protection and Restoration Act</t>
  </si>
  <si>
    <t>Cooperative Endangered Species Conservation Fund</t>
  </si>
  <si>
    <t>Clean Vessel Act</t>
  </si>
  <si>
    <t>Rhinoceros and Tiger Conservation Fund</t>
  </si>
  <si>
    <t>African Elephant Conservation Fund</t>
  </si>
  <si>
    <t>Asian Elephant Conservation Fund</t>
  </si>
  <si>
    <t>Sportfishing and Boating Safety Act</t>
  </si>
  <si>
    <t>North American Wetlands Conservation Fund</t>
  </si>
  <si>
    <t>Great Apes Conservation Fund</t>
  </si>
  <si>
    <t>Coastal Program</t>
  </si>
  <si>
    <t>Partners for Fish and Wildlife</t>
  </si>
  <si>
    <t>State Wildlife Grants</t>
  </si>
  <si>
    <t>Alaska Subsistence Management</t>
  </si>
  <si>
    <t>Migratory Bird Joint Ventures</t>
  </si>
  <si>
    <t>Tribal Wildlife Grants Program</t>
  </si>
  <si>
    <t>Challenge Cost Share</t>
  </si>
  <si>
    <t>Alaska Migratory Bird Co-Management Council</t>
  </si>
  <si>
    <t>Marine Turtle Conservation Fund</t>
  </si>
  <si>
    <t>Migratory Bird Conservation</t>
  </si>
  <si>
    <t>Weatherization Assistance for Low-Income Persons</t>
  </si>
  <si>
    <t>Office of Science Financial Assistance Program</t>
  </si>
  <si>
    <t>University Coal Research</t>
  </si>
  <si>
    <t>Office of Scientific and Technical Information</t>
  </si>
  <si>
    <t>Nuclear Waste Disposal Siting</t>
  </si>
  <si>
    <t>Regional Biomass Energy Programs</t>
  </si>
  <si>
    <t>Conservation Research and Development</t>
  </si>
  <si>
    <t>Renewable Energy Research and Development</t>
  </si>
  <si>
    <t>Fossil Energy Research and Development</t>
  </si>
  <si>
    <t>National Industrial Competitiveness through Energy, Environment, and Economics</t>
  </si>
  <si>
    <t>Transport of Transuranic Wastes to the Waste Isolation Pilot Plant: States and Tribal Concerns, Proposed Solutions</t>
  </si>
  <si>
    <t>Epidemiology and Other Health Studies Financial Assistance Program</t>
  </si>
  <si>
    <t>Stewardship Science Grant Program</t>
  </si>
  <si>
    <t>Defense Nuclear Nonproliferation Research</t>
  </si>
  <si>
    <t>Energy Efficiency and Renewable Energy Information Dissemination, Outreach, Training and Technical Analysis/Assistance</t>
  </si>
  <si>
    <t>State Energy Program Special Projects</t>
  </si>
  <si>
    <t>Nuclear Energy Research, Development and Demonstration</t>
  </si>
  <si>
    <t>Electricity Delivery and Energy Reliability, Research, Development and Analysis</t>
  </si>
  <si>
    <t>National Nuclear Security Administration (NNSA) Minority Serving Institutions (MSI) Program</t>
  </si>
  <si>
    <t>Federal Loan Guarantees for Innovative Energy Technologies</t>
  </si>
  <si>
    <t>ED</t>
  </si>
  <si>
    <t>Civil Rights Training and Advisory Services</t>
  </si>
  <si>
    <t>Federal Supplemental Educational Opportunity Grants</t>
  </si>
  <si>
    <t>Title I Grants to Local Educational Agencies</t>
  </si>
  <si>
    <t>Title I Program for Neglected and Delinquent Children</t>
  </si>
  <si>
    <t>Undergraduate International Studies and Foreign Language Programs</t>
  </si>
  <si>
    <t>International Research and Studies</t>
  </si>
  <si>
    <t>Federal Family Education Loans</t>
  </si>
  <si>
    <t>Federal Work-Study Program</t>
  </si>
  <si>
    <t>Perkins Loan Cancellations</t>
  </si>
  <si>
    <t>Impact Aid</t>
  </si>
  <si>
    <t>Federal Pell Grant Program</t>
  </si>
  <si>
    <t>Leveraging Educational Assistance Partnership</t>
  </si>
  <si>
    <t>Women's Educational Equity Act Program</t>
  </si>
  <si>
    <t>TRIO Staff Training Program</t>
  </si>
  <si>
    <t>Fund for the Improvement of Postsecondary Education</t>
  </si>
  <si>
    <t>Minority Science and Engineering Improvement</t>
  </si>
  <si>
    <t>Rehabilitation Long-Term Training</t>
  </si>
  <si>
    <t>Centers for Independent Living</t>
  </si>
  <si>
    <t>National Institute on Disability and Rehabilitation Research</t>
  </si>
  <si>
    <t>Fish and Wildlife Cluster:</t>
  </si>
  <si>
    <t>Employment Service Cluster:</t>
  </si>
  <si>
    <t>Native American Employment and Training Cluster:</t>
  </si>
  <si>
    <t>WIA Cluster:</t>
  </si>
  <si>
    <t>Highway Planning and Construction Cluster:</t>
  </si>
  <si>
    <t>Federal Transit Cluster:</t>
  </si>
  <si>
    <t>Highway Safety Cluster:</t>
  </si>
  <si>
    <t>Bilingual Education Cluster:</t>
  </si>
  <si>
    <t>Special Education Cluster (IDEA):</t>
  </si>
  <si>
    <t>Student Financial Aid Cluster:</t>
  </si>
  <si>
    <t>TRIO Cluster:</t>
  </si>
  <si>
    <t>Aging Cluster:</t>
  </si>
  <si>
    <t>Medicaid Cluster:</t>
  </si>
  <si>
    <t>Foster Grandparent/Senior Companion Cluster:</t>
  </si>
  <si>
    <t>Disability Insurance/SSI Cluster:</t>
  </si>
  <si>
    <t>Homeland Security Cluster:</t>
  </si>
  <si>
    <t>Rural Housing Site Loans and Self-Help Housing Land Development Loans</t>
  </si>
  <si>
    <t>Direct Housing-Natural Disaster Loans and Grants</t>
  </si>
  <si>
    <t>Direct Housing-Natural Disaster</t>
  </si>
  <si>
    <t>Schools and Roads-Grants to States</t>
  </si>
  <si>
    <t>Schools and Roads-Grants to Counties</t>
  </si>
  <si>
    <t>National Forest-Dependent Rural Communities</t>
  </si>
  <si>
    <t>Remedies for Unfair Foreign Trade Practices-Antidumping and Countervailing Duty Investigations</t>
  </si>
  <si>
    <t>Agricultural Research Basic and Applied Research</t>
  </si>
  <si>
    <t>SNAP Cluster:</t>
  </si>
  <si>
    <t>CDBG - Entitlement Grants Cluster:</t>
  </si>
  <si>
    <t>CDBG - State-Administered Small Cities Program Cluster:</t>
  </si>
  <si>
    <t>Indian CDBG Program Cluster:</t>
  </si>
  <si>
    <t>Indian Housing Block Grants Cluster:</t>
  </si>
  <si>
    <t>CFP Cluster:</t>
  </si>
  <si>
    <t>Native Hawaiian Housing Cluster:</t>
  </si>
  <si>
    <t>Lead Hazard Control Cluster:</t>
  </si>
  <si>
    <t>Title I, Part A Cluster:</t>
  </si>
  <si>
    <t>Vocational Rehabilitation Cluster:</t>
  </si>
  <si>
    <t>State Fiscal Stabilization Fund Cluster:</t>
  </si>
  <si>
    <t>Health Centers Cluster:</t>
  </si>
  <si>
    <t>Immunization Cluster:</t>
  </si>
  <si>
    <t>TANF Cluster:</t>
  </si>
  <si>
    <t>CSBG Cluster:</t>
  </si>
  <si>
    <t>CCDF Cluster:</t>
  </si>
  <si>
    <t>Head Start Cluster:</t>
  </si>
  <si>
    <t>Emergency Food and shelter Program Cluster:</t>
  </si>
  <si>
    <t>Early Intervention Services (IDEA) Cluster:</t>
  </si>
  <si>
    <t>Denali Commission Grants and Loans</t>
  </si>
  <si>
    <t>Research Grants (Generic)</t>
  </si>
  <si>
    <t>Aquaculture Grants Program (AGP)</t>
  </si>
  <si>
    <t>Bioenergy Program-DELETE</t>
  </si>
  <si>
    <t>Lamb Meat Adjustment Assistance Program - DELETE</t>
  </si>
  <si>
    <t>Specialty Crop Block Grant Program - Farm Bill</t>
  </si>
  <si>
    <t>Fund for Rural America-Research, Education, and Extension Activities-DELETE</t>
  </si>
  <si>
    <t>Specialty Crop Research Initiative</t>
  </si>
  <si>
    <t>Agriculture and Food Research Initiative (AFRI)</t>
  </si>
  <si>
    <t>Beginning Farmer and Rancher Development Program</t>
  </si>
  <si>
    <t>Biomass Research and Development Initiative Competitive Grants Program (BRDI)</t>
  </si>
  <si>
    <t>New ERA Rural Technology Competitive Grants Program</t>
  </si>
  <si>
    <t>Trade Adjustment Assistance for Farmers Training Coordination Program (TAAF)</t>
  </si>
  <si>
    <t>Food Aid Nutrition Enhancement Program</t>
  </si>
  <si>
    <t>Women and Minorities in Science, Technology, Engineering and Mathematics (STEM) Fields</t>
  </si>
  <si>
    <t>Farm Business Management and Benchmarking Competitive Grants Program</t>
  </si>
  <si>
    <t>Sun Grant Program</t>
  </si>
  <si>
    <t>Rural Development (RD) Multi-Family Housing Revitalization Demonstration Program (MPR)</t>
  </si>
  <si>
    <t>Rural Development Multi-Family Housing Rural Housing Voucher Demonstration Program</t>
  </si>
  <si>
    <t>Disaster Reserve Assistance - DELETE</t>
  </si>
  <si>
    <t>Supplemental Nutrition Assistance Program</t>
  </si>
  <si>
    <t>State Administrative Matching Grants for Supplemental Nutrition Assistance Program</t>
  </si>
  <si>
    <t>Supplemental Nutrition Assistance Program, Outreach/Participation Program</t>
  </si>
  <si>
    <t>Hunger Free Communities</t>
  </si>
  <si>
    <t>FNS Food Safety Grants</t>
  </si>
  <si>
    <t>Wood In Transportation Program - DELETE</t>
  </si>
  <si>
    <t>National Forest Foundation</t>
  </si>
  <si>
    <t>National Fish and Wildlife Foundation</t>
  </si>
  <si>
    <t>International Forestry Programs</t>
  </si>
  <si>
    <t>Community Wood Energy Program</t>
  </si>
  <si>
    <t>Forest Biomass for Energy</t>
  </si>
  <si>
    <t>Capital Improvement and Maintenance - ARRA</t>
  </si>
  <si>
    <t>Wildland Fire Management - ARRA</t>
  </si>
  <si>
    <t>Community Forest and Open Space Conservation Program (CFP)</t>
  </si>
  <si>
    <t>Lake Tahoe Erosion Control Grant Program</t>
  </si>
  <si>
    <t>Good Neighbor Authority</t>
  </si>
  <si>
    <t>Watershed Restoration and Enhancement Agreement Authority</t>
  </si>
  <si>
    <t>Part 1774 - Special Evaluation Assistance for Rural Communities and Households Program (SEARCH)</t>
  </si>
  <si>
    <t>CFDA No.</t>
  </si>
  <si>
    <t>Water and Waste Disposal Systems for Rural Communities - ARRA</t>
  </si>
  <si>
    <t>Rural Business Enterprise Grants - ARRA</t>
  </si>
  <si>
    <t>Broadband Initiatives Program</t>
  </si>
  <si>
    <t>Very Low to Moderate Income Housing Loans - Direct</t>
  </si>
  <si>
    <t>Very Low to Moderate Income Housing Loans - Guaranteed</t>
  </si>
  <si>
    <t>Biorefinery Assistance</t>
  </si>
  <si>
    <t>Rural Energy for America Program</t>
  </si>
  <si>
    <t>Rural Microentrepreneur Assistance Program</t>
  </si>
  <si>
    <t>Peanut Quota Buyout Program - DELETE</t>
  </si>
  <si>
    <t>Hard White Wheat Incentive Program  - DELETE</t>
  </si>
  <si>
    <t>R</t>
  </si>
  <si>
    <t>S</t>
  </si>
  <si>
    <t>U</t>
  </si>
  <si>
    <t>V</t>
  </si>
  <si>
    <t>W</t>
  </si>
  <si>
    <t>Correction needed in Column J</t>
  </si>
  <si>
    <t>Correction needed in Column L</t>
  </si>
  <si>
    <t>Correction needed in Column B</t>
  </si>
  <si>
    <t>Correction needed in       Column M                                       ($ amount reported as subgranted to State Agency w/o entry for Total Exp.)</t>
  </si>
  <si>
    <t>Correction needed in                Column M                                                 ($ amount reported as pass-through to subrecipient w/o entry for Total Exp.)</t>
  </si>
  <si>
    <t>Department of Administration            Division of Accounts &amp; Reports DA-89 (rev 07-10)</t>
  </si>
  <si>
    <t>For the Fiscal Year Ended June 30, 2010</t>
  </si>
  <si>
    <t>I hereby certify that the SEFA data submitted for the fiscal year ended June 30, 2010 is accurate</t>
  </si>
  <si>
    <t>TV Converter Box Coupon Program Consumer Education and Technical Assistance</t>
  </si>
  <si>
    <t>Ocean Exploration</t>
  </si>
  <si>
    <t>Integrated Ocean Observing System (IOOS)</t>
  </si>
  <si>
    <t>Education Quality Award Ambassadorship</t>
  </si>
  <si>
    <t>Economic Development Support for Planning Organizations</t>
  </si>
  <si>
    <t>Economic Development Technical Assistance</t>
  </si>
  <si>
    <t>Anadromous Fish Conservation Act Program - DELETE</t>
  </si>
  <si>
    <t>Center for Sponsored Coastal Ocean Research Coastal Ocean Program</t>
  </si>
  <si>
    <t>Special Projects</t>
  </si>
  <si>
    <t>National Ocean Service Intern Program - DELETE</t>
  </si>
  <si>
    <t>Advanced Technology Program - DELETE</t>
  </si>
  <si>
    <t>Broadband Technology Opportunities Program (BTOP)</t>
  </si>
  <si>
    <t>State Broadband Data and Development Grant Program</t>
  </si>
  <si>
    <t>Low-Power Television and Translator Upgrade Program</t>
  </si>
  <si>
    <t>Technology Innovation Program (TIP)</t>
  </si>
  <si>
    <t>National Institute of Standards and Technology Construction Grant Program</t>
  </si>
  <si>
    <t>Cooperative Agreements, New Mexico - ARRA</t>
  </si>
  <si>
    <t>North Dakota Environmental Infrastructure (Section 594) - ARRA</t>
  </si>
  <si>
    <t>Northern Wisconsin environmental Infrastructure (Section 154) - ARRA</t>
  </si>
  <si>
    <t>Northeastern Minnesota Environmental Infrastructure (Section 569) - ARRA</t>
  </si>
  <si>
    <t>Montana, Nevada, New Mexico, Utah, Idaho &amp; Wyoming Environmental Infrastructure (Section 595) - ARRA</t>
  </si>
  <si>
    <t>South Central Pennsylvania Environmental Infrastructure (Section 313) - ARRA</t>
  </si>
  <si>
    <t>Mississippi Environmental Infrastructure (Section 592) - ARRA</t>
  </si>
  <si>
    <t>Southern WV Environmental Infrastructure (Section 340) - ARRA</t>
  </si>
  <si>
    <t>Central WV Environmental Infrastructure (Section 571) - ARRA</t>
  </si>
  <si>
    <t>Florida Keys Water Quality Improvement Program (Section 109) - ARRA</t>
  </si>
  <si>
    <t>National Flagship Language Program Grants To U.S. Institutions of Higher Education</t>
  </si>
  <si>
    <t>Competitive Grants: Promoting K-12 Student Achievement at Military-Connected Schools</t>
  </si>
  <si>
    <t>Invitational Grants for Military-Connected Schools</t>
  </si>
  <si>
    <t>DOD, NDEP, DOTC-STEM Education Outreach Implementation</t>
  </si>
  <si>
    <t>Congressionally Directed Assistance</t>
  </si>
  <si>
    <t>Community Economic Adjustment Assist. for Establishment, Expansion, Realignment or Closure of Military Installation</t>
  </si>
  <si>
    <t>Research and Technical Assistance</t>
  </si>
  <si>
    <t>Science, Technology, Engineering and Mathematics (STEM) Educational Program: Science, Mathematics and Research for Transformation (SMART)</t>
  </si>
  <si>
    <t>Manufactured Home Loan Insurance Financing Purchase of Manufactured Homes as Principal Residences of Borrowers</t>
  </si>
  <si>
    <t>Mortgage Insurance Purchase of Units in Condominiums</t>
  </si>
  <si>
    <t>Mortgage Insurance Homes</t>
  </si>
  <si>
    <t>Mortgage Insurance Homes for Disaster Victims</t>
  </si>
  <si>
    <t>Mortgage Insurance Homes in Urban Renewal Areas</t>
  </si>
  <si>
    <t>Mortgage Insurance Housing in Older, Declining Areas</t>
  </si>
  <si>
    <t>Mortgage Insurance Cooperative Projects</t>
  </si>
  <si>
    <t>Mortgage Insurance Manufactured Home Parks</t>
  </si>
  <si>
    <t>Mortgage Insurance Hospitals</t>
  </si>
  <si>
    <t>Mortgage Insurance Nursing Homes, Intermediate Care Facilities, Board and Care Homes and Assisted Living Facilities</t>
  </si>
  <si>
    <t>Mortgage Insurance Rental Housing</t>
  </si>
  <si>
    <t>Mortgage Insurance Rental and Cooperative Housing for Moderate Income Families and Elderly, Market Interest Rate</t>
  </si>
  <si>
    <t>Mortgage Insurance Rental Housing for the Elderly</t>
  </si>
  <si>
    <t>Mortgage Insurance Rental Housing in Urban Renewal Areas</t>
  </si>
  <si>
    <t>Mortgage Insurance Purchase of Sales-Type Cooperative Housing Units - DELETE</t>
  </si>
  <si>
    <t>Rent Supplements Rental Housing for Lower Income Families</t>
  </si>
  <si>
    <t>Mortgage Insurance Single Family Cooperative Housing</t>
  </si>
  <si>
    <t>Operating Assistance for Troubled Multifamily Housing Projects - DELETE</t>
  </si>
  <si>
    <t>Mortgage Insurance-Homes-Military Impacted Areas - DELETE</t>
  </si>
  <si>
    <t>Mortgage Insurance Two Year Operating Loss Loans, Section 223(d)</t>
  </si>
  <si>
    <t>Mortgage Insurance Combination and Manufactured Home Lot Loans</t>
  </si>
  <si>
    <t>Land Sales-Certain Subdivided Land (Interstate Land Sales Registration) and Real Estate Settlement Procedures Act</t>
  </si>
  <si>
    <t>Mortgage Insurance Growing Equity Mortgages</t>
  </si>
  <si>
    <t>Community Development Block Grants/State's Program and Non-Entitlement Grants in Hawaii</t>
  </si>
  <si>
    <t>Empowerment Zones Program - DELETE</t>
  </si>
  <si>
    <t>Community Development Block Grant-Entitlement Grants (CDBG-R) - ARRA</t>
  </si>
  <si>
    <t>Community Development Block Grants/Special Purpose Grants/Insular Areas-ARRA</t>
  </si>
  <si>
    <t>Community Development Block Grants/State's Program and Non-Entitlement Grants in Hawaii - ARRA</t>
  </si>
  <si>
    <t>Neighborhood Stabilization Program - ARRA</t>
  </si>
  <si>
    <t>Homelessness Prevention and Rapid Re-Housing Program - ARRA</t>
  </si>
  <si>
    <t>Tax Credit Assistance Program - ARRA</t>
  </si>
  <si>
    <t>Section 8 Housing Assistance Payments Program Special Allocations - ARRA</t>
  </si>
  <si>
    <t>Assisted Housing Stability and Energy and Green Retrofit Investments Program - ARRA</t>
  </si>
  <si>
    <t>Non-Discrimination in Federally-Assisted Programs (On the Basis of Age) - DELETE</t>
  </si>
  <si>
    <t>Non-Discrimination in Federally Assisted and Conducted Programs (On the Basis of Disability) - DELETE</t>
  </si>
  <si>
    <t>Non-Discrimination in Federally Assisted Programs (On the Basis of Race, Color, or National Origin) - DELETE</t>
  </si>
  <si>
    <t>Non-Discrimination in the Community Development Block Grant Program (On the Basis of Race, Color, National Origin, Religion, or Sex) - DELETE</t>
  </si>
  <si>
    <t>Employment Opportunities for Lower Income Persons and Businesses - DELETE</t>
  </si>
  <si>
    <t>Non-Discrimination on the Basis of Disability by Public Entities - DELETE</t>
  </si>
  <si>
    <t>Non-Discrimination on the Basis of Sex in Education Programs and Activities Receiving Federal Financial Assistance - DELETE</t>
  </si>
  <si>
    <t>Education and Outreach Initiatives</t>
  </si>
  <si>
    <t>Fair Housing Organization Initiatives</t>
  </si>
  <si>
    <t>Private Enforcement Initiatives</t>
  </si>
  <si>
    <t>Community Outreach Partnership Center Program - DELETE</t>
  </si>
  <si>
    <t>Public Housing Neighborhood Networks Grants - DELETE</t>
  </si>
  <si>
    <t>Family Unification Program (FUP)</t>
  </si>
  <si>
    <t>Moving to Work Demonstration Program</t>
  </si>
  <si>
    <t>Native American Housing Block Grants (Formula) - ARRA</t>
  </si>
  <si>
    <t>Native Hawaiian Housing Block Grants - ARRA</t>
  </si>
  <si>
    <t>Public Housing Capital Fund Competitive - ARRA</t>
  </si>
  <si>
    <t>Indian Community Development Block Grant Program - ARRA</t>
  </si>
  <si>
    <t>Native American Housing Block Grants (Competitive) - ARRA</t>
  </si>
  <si>
    <t>Lead-Based Paint Hazard Control in Privately-Owned Housing - ARRA</t>
  </si>
  <si>
    <t>Healthy Homes Demonstration Grants - ARRA</t>
  </si>
  <si>
    <t>Lead Hazard Reduction Demonstration Grant Program - ARRA</t>
  </si>
  <si>
    <t>Healthy Homes Technical Studies Grants - ARRA</t>
  </si>
  <si>
    <t xml:space="preserve">Green and Healthy Housing Technical Studies Grants </t>
  </si>
  <si>
    <t>Lead Hazard Control Capacity Building</t>
  </si>
  <si>
    <t>Supplemental Revenue Assistance Program</t>
  </si>
  <si>
    <t>Native American Business Development Institute</t>
  </si>
  <si>
    <t>Tribal Energy Development Capacity Grants</t>
  </si>
  <si>
    <t>Invasive and Noxious Plant Management</t>
  </si>
  <si>
    <t>Wildland Fire Research and Studies Program</t>
  </si>
  <si>
    <t>Forests and Woodlands Resource Management</t>
  </si>
  <si>
    <t>Southern Nevada Public Land Management</t>
  </si>
  <si>
    <t>Environmental Quality and Protection Resource Management</t>
  </si>
  <si>
    <t>Rangeland Resource Management</t>
  </si>
  <si>
    <t>Helium Resource Management</t>
  </si>
  <si>
    <t>Indian Self-Determination Act Contracts, Grants and Cooperative Agreements</t>
  </si>
  <si>
    <t>National Park Service Centennial Challenge</t>
  </si>
  <si>
    <t>Keweenaw National Historical Park and Keweenaw NHP Advisory Commission Partner Enhancement Grants</t>
  </si>
  <si>
    <t>Marine Gas Hydrate Research Activities</t>
  </si>
  <si>
    <t>Providing Water to at-Risk Natural Desert Terminal Lakes</t>
  </si>
  <si>
    <t>Miscellaneous Public Law 93-638 Contracts, Grants and Cooperative Agreements</t>
  </si>
  <si>
    <t>Upper Colorado River Basin Fish and Wildlife Mitigation Program</t>
  </si>
  <si>
    <t>Deschutes River Conservancy (DRC)</t>
  </si>
  <si>
    <t>Middle Rio Grande Endangered Species Collaborative Program</t>
  </si>
  <si>
    <t>Lower Colorado River Multi-Species Conservation Program</t>
  </si>
  <si>
    <t>Equus Beds Division Acquifer Storage Recharge Project</t>
  </si>
  <si>
    <t>Lake Mead/Las Vegas Wash Program</t>
  </si>
  <si>
    <t>Colorado River Basin Projects Act of 1968</t>
  </si>
  <si>
    <t>Conservation Law Enforcement Training Assistance - DELETE</t>
  </si>
  <si>
    <t>Wildlife Conservation and Restoration - DELETE</t>
  </si>
  <si>
    <t>Firearm and Bow Hunter Education and Safety Program</t>
  </si>
  <si>
    <t>Conservation Grants Private Stewardship for Imperiled Species - DELETE</t>
  </si>
  <si>
    <t>Landowner Incentive Program - DELETE</t>
  </si>
  <si>
    <t>Tribal Landowner Incentive Program - DELETE</t>
  </si>
  <si>
    <t>Habitat Enhancement, Restoration and Improvement - ARRA</t>
  </si>
  <si>
    <t>Endangered Species Conservation Recovery Implementation Funds</t>
  </si>
  <si>
    <t>Natural Resource Damage Assessment, Restoration and Implementation</t>
  </si>
  <si>
    <t>National Wildlife Refuge Fund</t>
  </si>
  <si>
    <t>Endangered Species-Candidate Conservation Action Funds</t>
  </si>
  <si>
    <t>Lower Snake River Compensation Plan</t>
  </si>
  <si>
    <t>National Land Remote Sensing Education Outreach and Research</t>
  </si>
  <si>
    <t>Minerals Resources External Research Program</t>
  </si>
  <si>
    <t>National Geospatial Program: Building the National Map</t>
  </si>
  <si>
    <t>Volcano Hazards Program Research and Monitoring</t>
  </si>
  <si>
    <t>Energy Cooperatives to Support National Coal Resources Data System (NCRDS)</t>
  </si>
  <si>
    <t>National Climate Change and Wildlife Service Center</t>
  </si>
  <si>
    <t>Southern and Eastern KY Environmental Infrastructure (Section 531) - ARRA</t>
  </si>
  <si>
    <t>Public Housing Capital Fund Stimulus (Formula) - ARRA</t>
  </si>
  <si>
    <t>Secure Rural Schools and Community Self-Determination</t>
  </si>
  <si>
    <t>Management Initiatives</t>
  </si>
  <si>
    <t>Undesirable/Noxious Plant Species</t>
  </si>
  <si>
    <t>National Natural Landmarks Program - DELETE</t>
  </si>
  <si>
    <t>National Maritime Heritage Grants - DELETE</t>
  </si>
  <si>
    <t>Preservation of Historic Structures on Campuses of Historically Black Colleges and Universities (HBCUs)</t>
  </si>
  <si>
    <t>Preservation of Japanese American Confinement Sites</t>
  </si>
  <si>
    <t>Abandoned Mine Hazard Mitigation</t>
  </si>
  <si>
    <t>Shenandoah Valley Battlefields National Historic District Battlefield Acquisition and Protection</t>
  </si>
  <si>
    <t>Redwood National Park Cooperative Management with State of California</t>
  </si>
  <si>
    <t>Public Education on Drug Abuse-Information - DELETE</t>
  </si>
  <si>
    <t>Missing Alzheimer's Disease Patient Assistance Program</t>
  </si>
  <si>
    <t>Sexual Assault Services Formula Program</t>
  </si>
  <si>
    <t>Culturally and Linguistically Specific Services Program</t>
  </si>
  <si>
    <t>Services to Advocate for and Respond to Youth</t>
  </si>
  <si>
    <t>Tribal Registry</t>
  </si>
  <si>
    <t>Children and Youth Exposed</t>
  </si>
  <si>
    <t>Community-Based Violence Prevention Program</t>
  </si>
  <si>
    <t>Tribal Domestic Violence and Sexual Assault Coalitions Grant Program</t>
  </si>
  <si>
    <t>Rural Domestic Violence, Dating Violence, Sexual Assault and Stalking Assistance Program</t>
  </si>
  <si>
    <t>Motor Vehicle Theft Protection Act Program - DELETE</t>
  </si>
  <si>
    <t>Scams Targeting the Elderly - DELETE</t>
  </si>
  <si>
    <t>National White Collar Crime Center - DELETE</t>
  </si>
  <si>
    <t>Forensic DNA Backlog Reduction Program</t>
  </si>
  <si>
    <t>Forensic Casework DNA Backlog Reduction Program - DELETE</t>
  </si>
  <si>
    <t>Crime Victims' Rights Act - DELETE</t>
  </si>
  <si>
    <t>Court Appointed Special Advocates</t>
  </si>
  <si>
    <t>Judicial Training on Child Maltreatment for Court Personnel Juvenile Justice Programs</t>
  </si>
  <si>
    <t>Improving Investigation and Prosecution of Child Abuse and Regional and Local Children's Advocacy Centers</t>
  </si>
  <si>
    <t>Internet Crimes against Children Task Force Program (ICAC) - ARRA</t>
  </si>
  <si>
    <t>State Victim Assistance Formula Grant Program - ARRA</t>
  </si>
  <si>
    <t>State Victim Compensation Formula Grant Program - ARRA</t>
  </si>
  <si>
    <t>Edward Byrne Memorial Justice Assistance Grant (JAG) Program/Grants to States and Territories - ARRA</t>
  </si>
  <si>
    <t>Edward Byrne Memorial Justice Assistance Grant (JAG) Program/Grants to Units of Local Government - ARRA</t>
  </si>
  <si>
    <t>Transitional Housing - ARRA</t>
  </si>
  <si>
    <t>Violence Against Women Discretionary Grants for Indian Tribal Governments - ARRA</t>
  </si>
  <si>
    <t>VOCA Crime Victim Assistance Discretionary Grant Program - ARRA</t>
  </si>
  <si>
    <t>Edward Byrne Memorial Competitive Grant Program - ARRA</t>
  </si>
  <si>
    <t>State &amp; Local Law Enforcement Assistance Program: Combating Criminal Narcotics Activity Stemming from Southern Border of U.S. Competitive Grant Program - ARRA</t>
  </si>
  <si>
    <t>Second Chance Act Prisoner Reentry Initiative</t>
  </si>
  <si>
    <t>NICS Act Record Improvement Program</t>
  </si>
  <si>
    <t>Northern Border Prosecution Initiative Program</t>
  </si>
  <si>
    <t>Tribal Civil and Criminal Legal Assistance Grants, Training and Technical Assistance</t>
  </si>
  <si>
    <t>John R. Justice Prosecutors and Defenders Incentive Act</t>
  </si>
  <si>
    <t>Employee Benefits Security Administration (EBSA)</t>
  </si>
  <si>
    <t>Youthbuild</t>
  </si>
  <si>
    <t>Program of Competitive Grants for Worker Training and Placement in High Growth and Emerging Industry Sectors</t>
  </si>
  <si>
    <t>Health Coverage Tax Credit (HCTC)</t>
  </si>
  <si>
    <t>Workforce Investment Act (WIA) National Emergency Grants</t>
  </si>
  <si>
    <t>Safety and Health Grants</t>
  </si>
  <si>
    <t>Academic Exchange Programs-Undergraduate Programs</t>
  </si>
  <si>
    <t>Academic Exchange Programs-Special Academic Exchange Programs</t>
  </si>
  <si>
    <t>Thomas R. Pickering Foreign Affairs Fellowship Program</t>
  </si>
  <si>
    <t>One-Time International Exchange Grant Program</t>
  </si>
  <si>
    <t>Iraq Assistance Programs</t>
  </si>
  <si>
    <t>Overseas Processing Entities (OPEs) for U.S. Refugee Resettlement</t>
  </si>
  <si>
    <t>International Programs to Combat Human Trafficking</t>
  </si>
  <si>
    <t>Charles B. Rangel International Affairs Program</t>
  </si>
  <si>
    <t>Program for Study of Eastern Europe and the Independent States of Former Soviet Union</t>
  </si>
  <si>
    <t>International Programs to Support Democracy, Human Rights and Labor</t>
  </si>
  <si>
    <t>Academic Exchange Programs-Graduate Students</t>
  </si>
  <si>
    <t>Academic Exchange Programs-Scholars</t>
  </si>
  <si>
    <t>Professional and Cultural Exchange Programs-International Visitor Leadership Program</t>
  </si>
  <si>
    <t>American Council of Young Political Leaders - DELETE</t>
  </si>
  <si>
    <t>Arts Exchanges on International Issues - DELETE</t>
  </si>
  <si>
    <t>Educational Exchange-Congress-Bundestag Youth Exchange - DELETE</t>
  </si>
  <si>
    <t>Educational Exchange, American Studies Institute - DELETE</t>
  </si>
  <si>
    <t>Exchange-English Language Specialist/Speaker Program - DELETE</t>
  </si>
  <si>
    <t>Benjamin Gilman International Scholarship - DELETE</t>
  </si>
  <si>
    <t>International Education Training and Research - DELETE</t>
  </si>
  <si>
    <t>Educational Exchange-Scholar-in-Residence (U.S. Institutions of Higher Education Host Lecturing Faculty From Abroad) - DELETE</t>
  </si>
  <si>
    <t>Academic Exchange Programs-Educational Advising and Student Services</t>
  </si>
  <si>
    <t>Professional and Cultural Exchange Programs-Citizen Exchanges</t>
  </si>
  <si>
    <t>Academic Exchange Programs-English Language Programs</t>
  </si>
  <si>
    <t>Thermal Imaging Inspection System Demonstration Project - DELETE</t>
  </si>
  <si>
    <t>Motor Carrier Research and Technology Programs</t>
  </si>
  <si>
    <t>Federal Motor Carrier Safety Administration National Training Center</t>
  </si>
  <si>
    <t>Medical Programs</t>
  </si>
  <si>
    <t>Grants-in-Aid for Railroad Safety-State Participation - DELETE</t>
  </si>
  <si>
    <t>High Speed Ground Transportation-Next Generation High Speed Rail Program - DELETE</t>
  </si>
  <si>
    <t>Engaging Men and Youth in Preventing Domestic Violence, Dating Violence, Sexual Assault and Stalking</t>
  </si>
  <si>
    <t>State Domestic Violence and Sexual Assault Coalitions</t>
  </si>
  <si>
    <t>Community-Defined Solutions to Violence Against Women Grant Program</t>
  </si>
  <si>
    <t>Southwest Border Prosecution Initiative Program</t>
  </si>
  <si>
    <t>Professional and Cultural Exchange Programs-Special Professional and Cultural Programs</t>
  </si>
  <si>
    <t>Environmental and Scientific Partnerships and Programs</t>
  </si>
  <si>
    <t>Aviation Educational - DELETE</t>
  </si>
  <si>
    <t>Lead Technical Studies Grants - DELETE</t>
  </si>
  <si>
    <t>Operation Lead Elimination Action Program - DELETE</t>
  </si>
  <si>
    <t>Lead Outreach Grants - DELETE</t>
  </si>
  <si>
    <t>Fish, Wildlife, and Parks Programs on Indian Lands - DELETE</t>
  </si>
  <si>
    <t>Irrigation Operations and Maintenance on Indian Lands - DELETE</t>
  </si>
  <si>
    <t>Unresolved Indian Hunting and Fishing Rights - DELETE</t>
  </si>
  <si>
    <t>Alaskan Indian Allotments and Subsistence Preference-Alaska National Interest Lands Conservation Act - DELETE</t>
  </si>
  <si>
    <t>Safety Incentives to Prevent Operation of Motor Vehicles by Intoxicated Persons - DELETE</t>
  </si>
  <si>
    <t>University Transportation Centers - DELETE</t>
  </si>
  <si>
    <t>Development and Promotion of Ports and Intermodal Transportation - DELETE</t>
  </si>
  <si>
    <t>Supplementary Training - DELETE</t>
  </si>
  <si>
    <t>Surveys, Studies, Investigations, Training, Demonstrations, and Special Purpose Grants for Regional Geographic Initiatives  - DELETE</t>
  </si>
  <si>
    <t>Surveys, Studies, Investigations, Training, Demonstrations, and Special Purpose Grants for EPA Region 10 Regional Geographic Initiative - DELETE</t>
  </si>
  <si>
    <t>Regional Geographic Initiative/Environmental Priority Projects - DELETE</t>
  </si>
  <si>
    <t>Environmental Justice Collaborative Problem-Solving Cooperative Agreement Program - DELETE</t>
  </si>
  <si>
    <t>Greater Opportunities: Research Program  - DELETE</t>
  </si>
  <si>
    <t>University Reactor Infrastructure and Education Support - DELETE</t>
  </si>
  <si>
    <t>Star Schools - DELETE</t>
  </si>
  <si>
    <t>State Grants for Innovative Programs - DELETE</t>
  </si>
  <si>
    <t>Early Childhood Educator Professional Development - DELETE</t>
  </si>
  <si>
    <t>Hurricane Education Recovery - DELETE</t>
  </si>
  <si>
    <t>Christopher Columbus Fellowship Program - DELETE</t>
  </si>
  <si>
    <t>Podiatric Residency Training in Primary Care - DELETE</t>
  </si>
  <si>
    <t>Human Health Studies-Applied Research and Development - DELETE</t>
  </si>
  <si>
    <t>Great Lakes Human Health Effects Research - DELETE</t>
  </si>
  <si>
    <t>Demonstration Cooperative Agreements for Development and Implementation of Criminal Justice Treatment Networks - DELETE</t>
  </si>
  <si>
    <t>Consolidated Knowledge Development and Application (KD&amp;A) Program - DELETE</t>
  </si>
  <si>
    <t>Cooperative Agreements for State Treatment Outcomes and Performance Pilot Studies Enhancement - DELETE</t>
  </si>
  <si>
    <t>Mental Health Clinical and AIDS Service-Related Training Grants - DELETE</t>
  </si>
  <si>
    <t>Cancer Construction - DELETE</t>
  </si>
  <si>
    <t>State Health Fraud Task Force Grants - DELETE</t>
  </si>
  <si>
    <t>Community Services Block Grant Formula and Discretionary Awards Community Food and Nutrition Programs - DELETE</t>
  </si>
  <si>
    <t>Mitigation of Environmental Impacts to Indian Lands Due to Department of Defense Activities - DELETE</t>
  </si>
  <si>
    <t>Hurricane Katrina Relief - DELETE</t>
  </si>
  <si>
    <t>Seed Grants to States for Qualified High-Risk Pools - DELETE</t>
  </si>
  <si>
    <t>Medicare Transitional Drug Assistance Program for States - DELETE</t>
  </si>
  <si>
    <t>State Pharmaceutical Assistance Programs - DELETE</t>
  </si>
  <si>
    <t>Reimbursement of State Costs for Provision of Part D Drugs - DELETE</t>
  </si>
  <si>
    <t>Digestive Diseases and Nutrition Research - DELETE</t>
  </si>
  <si>
    <t>Kidney Diseases, Urology and Hematology Research - DELETE</t>
  </si>
  <si>
    <t>Pilot Demonstration or Earmarked Projects - DELETE</t>
  </si>
  <si>
    <t>Research Projects - DELETE</t>
  </si>
  <si>
    <t>State and Local Homeland Security Exercise Support - DELETE</t>
  </si>
  <si>
    <t>Bridge Alteration - DELETE</t>
  </si>
  <si>
    <t>Architectural Barriers Act Enforcement - DELETE</t>
  </si>
  <si>
    <t>Maglev Project Selection Program - SAFETEA-LU</t>
  </si>
  <si>
    <t>High-Speed Rail Corridors and Intercity Passenger Rail Service-Capital Assistance Grants</t>
  </si>
  <si>
    <t>Rail Line Relocation and Improvement</t>
  </si>
  <si>
    <t>Railroad Safety Technology Grants</t>
  </si>
  <si>
    <t>Paul S. Sarbanes Transit in Parks</t>
  </si>
  <si>
    <t>Capital Assistance Program for Reducing Energy Consumption and Greenhouse Gas Emissions</t>
  </si>
  <si>
    <t>E-911 Grant Program</t>
  </si>
  <si>
    <t>Technology Development Grant</t>
  </si>
  <si>
    <t>Surface Transportation Discretionary Grants for Capital Investment</t>
  </si>
  <si>
    <t>Surface Transportation Infrastructure Discretionary Grants for Capital Investments II</t>
  </si>
  <si>
    <t>Volunteer Income Tax Assistance (VITA) Matching Grant Program</t>
  </si>
  <si>
    <t>Financial Education and Counseling Pilot Program</t>
  </si>
  <si>
    <t>Capital Magnet Fund</t>
  </si>
  <si>
    <t>Export-Loan Guarantee/Insured Loans</t>
  </si>
  <si>
    <t>Public Buildings Service</t>
  </si>
  <si>
    <t>Aeronautics - ARRA</t>
  </si>
  <si>
    <t>Exploration - ARRA</t>
  </si>
  <si>
    <t>Science - ARRA</t>
  </si>
  <si>
    <t>Trans-NSF Recovery Act Research Support - ARRA</t>
  </si>
  <si>
    <t>Economic Recovery Payments - ARRA</t>
  </si>
  <si>
    <t>Secondary Market Lending Authority</t>
  </si>
  <si>
    <t>Federal and State Technology Partnership Program</t>
  </si>
  <si>
    <t>Drug-Free Workplace Program</t>
  </si>
  <si>
    <t>West Coast Estuaries Initiative</t>
  </si>
  <si>
    <t>Puget Sound Watershed Management Assistance</t>
  </si>
  <si>
    <t>Puget Sound Protection and Restoration:  Tribal Implementation Assistance Program</t>
  </si>
  <si>
    <t>Puget Sound Action Agenda Outreach, Education and Stewardship Support Program</t>
  </si>
  <si>
    <t>Puget Sound Action Agenda:  Technical Investigations and Implementation Assistance Program</t>
  </si>
  <si>
    <t>Coastal Wetlands Planning Protection and Restoration Act</t>
  </si>
  <si>
    <t>Lake Pontchartrain Basin Restoration Program (PRP)</t>
  </si>
  <si>
    <t>Environmental Finance Center Grants</t>
  </si>
  <si>
    <t>U.S. Nuclear Regulatory Commission-Office of Research Financial Assistance Program</t>
  </si>
  <si>
    <t>Energy Efficient Appliance Rebate Program (EEARP)</t>
  </si>
  <si>
    <t>Energy Efficiency and Conservation Block Grant Program (EECBG)</t>
  </si>
  <si>
    <t>Energy Efficiency and Renewable Energy Technology Deployment, Demonstration and Commercialization</t>
  </si>
  <si>
    <t>Geologic Sequestration Site Characterization</t>
  </si>
  <si>
    <t>Geologic Sequestration Training and Research Grant Program</t>
  </si>
  <si>
    <t>Industrial Carbon Capture and Storage (CCS) Application</t>
  </si>
  <si>
    <t>Advanced Research and Projects Agency-Energy Financial Assistance Program</t>
  </si>
  <si>
    <t>Long-Term Surveillance and Maintenance</t>
  </si>
  <si>
    <t>Indian Education-Special Programs for Indian Children</t>
  </si>
  <si>
    <t>Homeless Education Disaster Assistance Program</t>
  </si>
  <si>
    <t>Statewide Data Systems - ARRA</t>
  </si>
  <si>
    <t>Teacher Incentive Fund - ARRA</t>
  </si>
  <si>
    <t>Education Technology State Grants - ARRA</t>
  </si>
  <si>
    <t>Education for Homeless Children and Youth - ARRA</t>
  </si>
  <si>
    <t>School Improvement Grants - ARRA</t>
  </si>
  <si>
    <t>Title I Grants to Local Educational Agencies - ARRA</t>
  </si>
  <si>
    <t>Rehabilitation Services-Vocational Rehabilitation Grants to States - ARRA</t>
  </si>
  <si>
    <t>Special Education-Preschool Grants - ARRA</t>
  </si>
  <si>
    <t>Special Education-Grants to States - ARRA</t>
  </si>
  <si>
    <t>Special Education-Grants for Infants and Families - ARRA</t>
  </si>
  <si>
    <t>State Fiscal Stabilization Fund (SFSF)-Education State Grants - ARRA</t>
  </si>
  <si>
    <t>State Fiscal Stabilization Fund (SFSF)-Race to the Top Incentive Grants - ARRA</t>
  </si>
  <si>
    <t>State Fiscal Stabilization Fund (SFSF)-What Works and Innovation Fund - ARRA</t>
  </si>
  <si>
    <t>State Fiscal Stabilization Fund (SFSF)-Government Services - ARRA</t>
  </si>
  <si>
    <t>Independent Living-State Grants - ARRA</t>
  </si>
  <si>
    <t>Independent Living Services for Older Individuals Who are Blind - ARRA</t>
  </si>
  <si>
    <t>Centers for Independent Living - ARRA</t>
  </si>
  <si>
    <t>Impact Aid School Construction - ARRA</t>
  </si>
  <si>
    <t>Impact Aid-School Construction Formula Grants - ARRA</t>
  </si>
  <si>
    <t>Teacher Quality Partnerships - ARRA</t>
  </si>
  <si>
    <t>Capacity Building for Traditionally Underserved Populations - ARRA</t>
  </si>
  <si>
    <t>Homeland Security Award</t>
  </si>
  <si>
    <t>Christopher Columbus Awards</t>
  </si>
  <si>
    <t>Life Sciences Awards</t>
  </si>
  <si>
    <t>Agriscience Awards</t>
  </si>
  <si>
    <t>Rural Water Investment Evaluations (MOZMBIQUE)</t>
  </si>
  <si>
    <t>U.S. Election Assistance Commission Research Grants</t>
  </si>
  <si>
    <t>International Broadcasting Independent Grantee Organizations</t>
  </si>
  <si>
    <t>Annual Grant Competition</t>
  </si>
  <si>
    <t>Priority Grant Competition</t>
  </si>
  <si>
    <t>Technical Assistance and Provision for Foreign Hospitals and Health Organizations</t>
  </si>
  <si>
    <t>Biomonitoring Programs for State Public Health Laboratories</t>
  </si>
  <si>
    <t>Environmental Public Health and Emergency Response</t>
  </si>
  <si>
    <t>Medicare Enrollment Assistance Program</t>
  </si>
  <si>
    <t>Lifespan Respite Care Program</t>
  </si>
  <si>
    <t>Birth Defects and Developmental Disabilities-Prevention and Surveillance</t>
  </si>
  <si>
    <t>Emergency System for Advance Registration of Volunteer Health Professionals</t>
  </si>
  <si>
    <t>Guardianship Assistance</t>
  </si>
  <si>
    <t>Social Services and Income Maintenance Benefits Enrollment Coordination Grants</t>
  </si>
  <si>
    <t>Personal Responsibility Education Program</t>
  </si>
  <si>
    <t>Biomedical Advanced Research and Development Authority (BARDA), Biodefense Medical Countermeasure Development</t>
  </si>
  <si>
    <t>National Health Service Corps Loan Repayment Program - ARRA</t>
  </si>
  <si>
    <t>State Loan Repayment Program - ARRA</t>
  </si>
  <si>
    <t>Training in Primary Care Medicine and Dentistry - ARRA</t>
  </si>
  <si>
    <t>Dental Public Health Residency Training Grants - ARRA</t>
  </si>
  <si>
    <t>Public Health Traineeship Program - ARRA</t>
  </si>
  <si>
    <t>Scholarships for Disadvantaged Students - ARRA</t>
  </si>
  <si>
    <t>Nurse Faculty Loan Program - ARRA</t>
  </si>
  <si>
    <t>Faculty Loan Repayment Programs</t>
  </si>
  <si>
    <t>Licensure Portability Grant Program - ARRA</t>
  </si>
  <si>
    <t>Equipment to Enhance Training for Health Professionals - ARRA</t>
  </si>
  <si>
    <t>Preventative Medicine Residency Program - ARRA</t>
  </si>
  <si>
    <t>State Primary Care Offices - ARRA</t>
  </si>
  <si>
    <t>Health Careers Opportunity Program - ARRA</t>
  </si>
  <si>
    <t>Nursing Workforce Diversity - ARRA</t>
  </si>
  <si>
    <t>Emergency Medical Services for Children - ARRA</t>
  </si>
  <si>
    <t>Community Health Applied Research Network - ARRA</t>
  </si>
  <si>
    <t>Tribal Self-Governance Program: Planning and Negotiation Cooperative Agreement</t>
  </si>
  <si>
    <t>Indian Health Service Sanitation Facilities Construction Program</t>
  </si>
  <si>
    <t>Trans-NIH Recovery Act Research Support</t>
  </si>
  <si>
    <t>National Center for Research Resources, Recovery Act Construction Support - ARRA</t>
  </si>
  <si>
    <t>Health Center Integrated Services Development Initiative(g1) - ARRA</t>
  </si>
  <si>
    <t>Trans-NIH Recovery Act Loan Repayment Support - ARRA</t>
  </si>
  <si>
    <t>Aging Home-Delivered Nutrition Services for States</t>
  </si>
  <si>
    <t>Aging Nutrition Services for Native Americans</t>
  </si>
  <si>
    <t>Aging Congregate Nutrition Services for States</t>
  </si>
  <si>
    <t>Head Start - ARRA</t>
  </si>
  <si>
    <t>Early Head Start - ARRA</t>
  </si>
  <si>
    <t>Community Services Block Grant - ARRA</t>
  </si>
  <si>
    <t>Strengthening Communities Fund - ARRA</t>
  </si>
  <si>
    <t>Childcare and Development Block Grant - ARRA</t>
  </si>
  <si>
    <t>Emergency Contingency Fund for Temporary Assistance for Needy Families (TANF) State Program - ARRA</t>
  </si>
  <si>
    <t>Comparative Effectiveness Research - AHRQ - ARRA</t>
  </si>
  <si>
    <t>Temporary Assistance for Needy Families (TANF) Supplemental Grants - ARRA</t>
  </si>
  <si>
    <t>Preventing Healthcare-Associated Infections - ARRA</t>
  </si>
  <si>
    <t>Health Information Technology Regional Extension Centers Program</t>
  </si>
  <si>
    <t>State Grants to Promote Health Information Technology - ARRA</t>
  </si>
  <si>
    <t>Health Information Technology Professionals in Health Care - ARRA</t>
  </si>
  <si>
    <t>I H S Tribal Agreements - ARRA</t>
  </si>
  <si>
    <t>Prevention and Wellness-State, Territories and Pacific Islands - ARRA</t>
  </si>
  <si>
    <t>Prevention and Wellness-Communities Putting Prevention to Work Funding Opportunities Announcement (FOA) - ARRA</t>
  </si>
  <si>
    <t>Communities Putting Prevention to Work: Chronic Disease Self-Management Program - ARRA</t>
  </si>
  <si>
    <t>Accelerating Adoption of Comparative Effectiveness Research (CER) - ARRA</t>
  </si>
  <si>
    <t>Strategic Health IT Advanced Research Projects (SHARP) - ARRA</t>
  </si>
  <si>
    <t>Health Information Technology and Public Health - ARRA</t>
  </si>
  <si>
    <t>Prevention Research Centers Comparative Effectiveness Research Program - ARRA</t>
  </si>
  <si>
    <t>Prevention and Wellness-Leveraging National Organizations - ARRA</t>
  </si>
  <si>
    <t>National All Schedules Prescription Electronic Reporting Grant</t>
  </si>
  <si>
    <t>Senior Demonstration Program</t>
  </si>
  <si>
    <t>Social Innovation Fund</t>
  </si>
  <si>
    <t>CNCS Disaster Response Cooperative Agreement</t>
  </si>
  <si>
    <t>Volunteer Generation Fund</t>
  </si>
  <si>
    <t>Nonprofit Capacity Building</t>
  </si>
  <si>
    <t>Social Security Economic Recovery Act Payments - ARRA</t>
  </si>
  <si>
    <t>Emergency Operations Centers</t>
  </si>
  <si>
    <t>Rail and Transit Security Grant Program - ARRA</t>
  </si>
  <si>
    <t>Emergency Food and Shelter National Board Program - ARRA</t>
  </si>
  <si>
    <t>Assistance to Firefighters Grant - ARRA</t>
  </si>
  <si>
    <t>Port Security Grant Program  - ARRA</t>
  </si>
  <si>
    <t>TSA Airport Check Baggage Inspection System Program  - ARRA</t>
  </si>
  <si>
    <t>Advanced Surveillance Program (ASP)</t>
  </si>
  <si>
    <t>2010 Olympics First Responder Training</t>
  </si>
  <si>
    <t>Border Interoperability Demonstration Project</t>
  </si>
  <si>
    <t>Radiological/Nuclear Detection Pilot Evaluations Program</t>
  </si>
  <si>
    <t>Bio-Preparedness Collaboratory</t>
  </si>
  <si>
    <t>Pilot Entrepreneurial Training and Technical Assistance Women and Girls Program</t>
  </si>
  <si>
    <t>Climate Showcase Communities Grant Program</t>
  </si>
  <si>
    <t>Temporarily Integrated Monitoring of Ecosystems (TIME) and Long-Term Monitoring (LTM) Program</t>
  </si>
  <si>
    <t>Expand and Extend Clean Coal Power Initiative</t>
  </si>
  <si>
    <t>Teenage Pregnancy Prevention Program</t>
  </si>
  <si>
    <t>Maternal and Child Health (MCH) Pediatric Research Network Program - ARRA</t>
  </si>
  <si>
    <t>Pregnancy Assistance Fund Program</t>
  </si>
  <si>
    <t>Immunization - ARRA</t>
  </si>
  <si>
    <t>Survey and Certification Ambulatory Surgical Center Healthcare-Associated Infection (ASC-HAI) Prevention Initiative - ARRA</t>
  </si>
  <si>
    <t>Health Information Technology-Beacon Communities - ARRA</t>
  </si>
  <si>
    <t>Occupant Protection Incentive Grants</t>
  </si>
  <si>
    <t>Pipeline Safety Program Base Grants</t>
  </si>
  <si>
    <t>Assistance to Small and Disadvantaged Businesses</t>
  </si>
  <si>
    <t>Payments for Small Community Air Service Development</t>
  </si>
  <si>
    <t>Appalachian Regional Development</t>
  </si>
  <si>
    <t>Federal Employment for Individuals with Disabilities</t>
  </si>
  <si>
    <t>America's Recovery Capital Loans - ARRA</t>
  </si>
  <si>
    <t>Region 9 Multi-Media and Geographic Priority Projects</t>
  </si>
  <si>
    <t>State Environmental Justice Cooperative Agreement Program</t>
  </si>
  <si>
    <t>Office of Research and Development Consolidated Research/Training/Fellowships</t>
  </si>
  <si>
    <t>Environmental Protection Consolidated Grants for Insular Areas-Program Support</t>
  </si>
  <si>
    <t>Research, Development, Monitoring, Public Education, Training, Demonstrations, and Studies</t>
  </si>
  <si>
    <t>Underground Storage Tank Prevention, Detection and Compliance Program</t>
  </si>
  <si>
    <t>Leaking Underground Storage Tank Trust Fund Corrective Action Program</t>
  </si>
  <si>
    <t>National Environmental Education Training Program</t>
  </si>
  <si>
    <t>Career and Technical Education - Basic Grants to States</t>
  </si>
  <si>
    <t>Career and Technical Education - National Programs</t>
  </si>
  <si>
    <t>Special Education - Olympic Education Programs</t>
  </si>
  <si>
    <t>Pilot Program for National and State Background Checks-Direct Patient Access for Long-Term Care - DELETE</t>
  </si>
  <si>
    <t>Grants to States for Workplace and Community Transition Training for Incarcerated Individuals</t>
  </si>
  <si>
    <t>Demonstration Projects to Support Postsecondary Faculty, Staff and Administrations in Educating Students with Disabilities</t>
  </si>
  <si>
    <t>Japan-U.S. Friendship Commission Grants</t>
  </si>
  <si>
    <t>Child Welfare Research Training or Demonstration</t>
  </si>
  <si>
    <t>Alternate Non-Emergency Service Providers or Networks</t>
  </si>
  <si>
    <t>Cardiovascular Diseases Research</t>
  </si>
  <si>
    <t>Program Development and Innovation Grants</t>
  </si>
  <si>
    <t>Homeland Security Information Technology Research, Testing, Evaluation and Demonstration Program</t>
  </si>
  <si>
    <t>Information Analysis Infrastructure Protection (IAIP) and Critical Infrastructure Monitoring and Protection</t>
  </si>
  <si>
    <t>Southwest Forest health and Wildfire Prevention</t>
  </si>
  <si>
    <t>Eastern Nevada Landscape Restoration Project (ENLRP)</t>
  </si>
  <si>
    <t>Coral Reef Conservation Program</t>
  </si>
  <si>
    <t>Minority Business Resource Development</t>
  </si>
  <si>
    <t>Section 3 Technical Assistance</t>
  </si>
  <si>
    <t>Sustainable Communities Regional Planning Grant Program</t>
  </si>
  <si>
    <t>Community Challenge Planning Grants and Department of Transportation's TIGER II Planning Grants</t>
  </si>
  <si>
    <t>Choice Neighborhoods</t>
  </si>
  <si>
    <t>Public and Indian Housing Transformation Initiative (TI) Technical Assistance (TA)</t>
  </si>
  <si>
    <t>Asthma Intervention in Multi-Family Housing Grant Program</t>
  </si>
  <si>
    <t>Investing in People in the Middle East and North Africa</t>
  </si>
  <si>
    <t>Educational and Cultural Exchange Programs Appropriation Overseas Grants</t>
  </si>
  <si>
    <t>U.S. Ambassadors Fund for Cultural Preservation</t>
  </si>
  <si>
    <t>America's Marine Highway Grants</t>
  </si>
  <si>
    <t>Native Initiatives</t>
  </si>
  <si>
    <t>Post-9/11 Veterans Educational Assistance</t>
  </si>
  <si>
    <t>Potomac Highlands Implementation Grants</t>
  </si>
  <si>
    <t>Transition Programs for Students with Intellectual Disabilities into Higher Education</t>
  </si>
  <si>
    <t>Postsecondary Education Scholarships for Veteran's Dependents</t>
  </si>
  <si>
    <t>Civil Legal Assistance Attorney Student Loan Repayment Program</t>
  </si>
  <si>
    <t>MCC Domestic Assistance for Overseas Programs</t>
  </si>
  <si>
    <t>Annual Senior Fellowship Competition</t>
  </si>
  <si>
    <t>National Project Management of Healthcare Communities Knowledge Gateway</t>
  </si>
  <si>
    <t>Affordable Care Act (ACA) Grants for School-Based Health Center Capital Expenditures</t>
  </si>
  <si>
    <t>Affordable Care Act (ACA) Infrastructure to Expand Access to Care</t>
  </si>
  <si>
    <t>Affordable Care Act (ACA) Nursing and Home Health Aides Training Program</t>
  </si>
  <si>
    <t>Affordable Care Act (ACA) Family to Family Health Information Centers</t>
  </si>
  <si>
    <t>Affordable Care Act (ACA) Maternal, Infant, and Early Childhood Home Visiting Program</t>
  </si>
  <si>
    <t>ACA Nationwide Program for National and State Background Checks for Direct Patient Access Employees of Long Term Care Facilities and Providers</t>
  </si>
  <si>
    <t>Strengthening Public health Infrastructure for Improved Health Outcomes</t>
  </si>
  <si>
    <t>Affordable Care Act (ACA) Tribal Maternal, Infant, and Early Childhood Home Visiting Program</t>
  </si>
  <si>
    <t>Affordable Care Act (ACA) State Health Care Workforce Development Grants</t>
  </si>
  <si>
    <t>Affordable Care Act (ACA) Primary Care Residency Expansion Program</t>
  </si>
  <si>
    <t>Affordable Care Act (ACA) Grants to States for Health Insurance Premium Review</t>
  </si>
  <si>
    <t>Affordable Care Act (ACA) Advanced Nursing Education Expansion Initiative</t>
  </si>
  <si>
    <t>Affordable Care Act (ACA) Expansion of Physician Assistant Training Program</t>
  </si>
  <si>
    <t>Affordable Care Act (ACA) Nurse-Managed Health Clinics</t>
  </si>
  <si>
    <t>Affordable Care Act (ACA) Public Health Training Centers Program</t>
  </si>
  <si>
    <t>Affordable Care Act (ACA) Consumer Assistance Program Grants</t>
  </si>
  <si>
    <t>Affordable Care Act (ACA) Prevention Center for Healthy Weight</t>
  </si>
  <si>
    <t>High Intensity Drug Trafficking Areas Program</t>
  </si>
  <si>
    <t>Multi-State Information Sharing and Analysis Center</t>
  </si>
  <si>
    <t>Transformation Initiative Research Grants:  Natural Experiments</t>
  </si>
  <si>
    <t>Capital Fund Education and Training Community Facilities</t>
  </si>
  <si>
    <t>Affordable Care Act (ACA) Personal and Home Care Aide State Training Program (PHCAST)</t>
  </si>
  <si>
    <t>FOR THE YEAR ENDED JUNE 30, 2010</t>
  </si>
  <si>
    <t>23.XXX</t>
  </si>
  <si>
    <t>U. S. Commission on Civil Rights</t>
  </si>
  <si>
    <t>29.XXX</t>
  </si>
  <si>
    <t>34.XXX</t>
  </si>
  <si>
    <t>Federal Mediation and Conciliation Service</t>
  </si>
  <si>
    <t>36.XXX</t>
  </si>
  <si>
    <t>Federal Trade Commission</t>
  </si>
  <si>
    <t>40.XXX</t>
  </si>
  <si>
    <t>42.XXX</t>
  </si>
  <si>
    <t>Government Printing Office</t>
  </si>
  <si>
    <t>Library of Congress</t>
  </si>
  <si>
    <t>31.XXX</t>
  </si>
  <si>
    <t>Export-Import Bank of the U.S.</t>
  </si>
  <si>
    <t>33.XXX</t>
  </si>
  <si>
    <t>Federal Maritime Commission</t>
  </si>
  <si>
    <t xml:space="preserve">Please provide the following for Federal funding expended during FY 6/30/2010: </t>
  </si>
  <si>
    <t>Any regulatory or Federal Agency reviews performed during FY 2010 for this program?</t>
  </si>
  <si>
    <t>Was this a new program for FY 2010?</t>
  </si>
  <si>
    <t>EX-IM</t>
  </si>
  <si>
    <t>85.XXX</t>
  </si>
  <si>
    <t>Millennium Challenge Corporation</t>
  </si>
  <si>
    <t>MCC</t>
  </si>
  <si>
    <t>95.XXX</t>
  </si>
  <si>
    <t>Executive Office of the President</t>
  </si>
  <si>
    <t>EOP</t>
  </si>
  <si>
    <t>44.XXX</t>
  </si>
  <si>
    <t>National Credit Union Administration</t>
  </si>
  <si>
    <t>46.XXX</t>
  </si>
  <si>
    <t>National Labor Relations Board</t>
  </si>
  <si>
    <t>57.XXX</t>
  </si>
  <si>
    <t>Railroad Retirement Board</t>
  </si>
  <si>
    <t>68.XXX</t>
  </si>
  <si>
    <t>National Gallery of Art</t>
  </si>
  <si>
    <t>88.XXX</t>
  </si>
  <si>
    <t>Architectural &amp; Transportation Barriers Compliance Board</t>
  </si>
  <si>
    <t>86.XXX</t>
  </si>
  <si>
    <t>Pension Benefit Guaranty Corporation</t>
  </si>
  <si>
    <t>Appalachian Regional Commission</t>
  </si>
  <si>
    <t>90.XXX</t>
  </si>
  <si>
    <t>Denali Commission/Delta/Look up manually</t>
  </si>
  <si>
    <t>ARRA? Yes or No</t>
  </si>
  <si>
    <t>X</t>
  </si>
  <si>
    <t>Milk Income Loss Contract Program</t>
  </si>
  <si>
    <t>Grants for Agricultural Research Competitive Research Grants</t>
  </si>
  <si>
    <t>Homeland Security Agricultural</t>
  </si>
  <si>
    <t>Healthy Urban Food Enterprise Development Center (HUFED)</t>
  </si>
  <si>
    <t>WIC Grants To States (WGS)</t>
  </si>
  <si>
    <t>Fresh Fruit and Vegetable Program</t>
  </si>
  <si>
    <t>Quality Samples Program</t>
  </si>
  <si>
    <t>Ground and Surface Water Conservation-Environmental Quality Incentives Program</t>
  </si>
  <si>
    <t>Klamath Basin-Environmental Quality Incentives Program</t>
  </si>
  <si>
    <t>Conservation Security Program</t>
  </si>
  <si>
    <t>NOAA Mission-Related Education Awards</t>
  </si>
  <si>
    <t>Community Trade Adjustment Assistance</t>
  </si>
  <si>
    <t>Foreign-Trade Zones in the United States</t>
  </si>
  <si>
    <t>Geodetic Surveys and Services (Geodesy and Applications of National Geodetic Reference System)</t>
  </si>
  <si>
    <t>State Memorandum of Agreement Program for Reimbursement of Technical Services</t>
  </si>
  <si>
    <t>Title VI - Cheyenne River Sioux Tribe, Lower Brule Sioux Tribe and Terrestrial Wildlife Habitat Rest., S. Dakota - ARRA</t>
  </si>
  <si>
    <t>Title VI - Cheyenne River Sioux Tribe, Lower Brule Sioux Tribe and Terrestrial Wildlife Habitat Restoration, South Dakota</t>
  </si>
  <si>
    <t>Basic Scientific Research - Combating Weapons of Mass Destruction</t>
  </si>
  <si>
    <t>Department of Defense Impact Aid (Supplement, CWSD, BRAC)</t>
  </si>
  <si>
    <t>Section 8 Housing Assistance Payments Program</t>
  </si>
  <si>
    <t>Section 4 Capacity Building for Community Development and Affordable Housing</t>
  </si>
  <si>
    <t>Transformation Initiative Research Grants: Sustainable Community Research Grant Program</t>
  </si>
  <si>
    <t>Transformation Initiative Research Grants:  Demonstration and Related Small Grants</t>
  </si>
  <si>
    <t>Loan Guarantees for Native Hawaiian Housing</t>
  </si>
  <si>
    <t>Healthy Homes Demonstration Grants - DELETE</t>
  </si>
  <si>
    <t>Healthy Homes Implementation Grant Program</t>
  </si>
  <si>
    <t>Lead and Healthy Homes Technical Studies Grants</t>
  </si>
  <si>
    <t>Federal Resource Protection</t>
  </si>
  <si>
    <t>Fort Peck Reservation Rural Water System</t>
  </si>
  <si>
    <t>Lewis and Clark Rural Water System</t>
  </si>
  <si>
    <t>Rocky Boy's/North Central Montana Regional Water System</t>
  </si>
  <si>
    <t>Multistate Conservation Grant Program</t>
  </si>
  <si>
    <t>Neotropical Migratory Bird Conservation</t>
  </si>
  <si>
    <t>Wildlife Without Borders-Latin America and the Caribbean</t>
  </si>
  <si>
    <t>Wildlife Without Borders-Mexico</t>
  </si>
  <si>
    <t>Federal Junior Duck Stamp Conservation and Design</t>
  </si>
  <si>
    <t>U.S. Geological Survey-Research and Data Collection</t>
  </si>
  <si>
    <t>Gap Analysis Program</t>
  </si>
  <si>
    <t>Cooperative Research Units Program</t>
  </si>
  <si>
    <t>National Trails System Projects</t>
  </si>
  <si>
    <t>Boston African-American National Historic Site Cooperative Agreement with Museum of African American History</t>
  </si>
  <si>
    <t>Youth Gang Prevention</t>
  </si>
  <si>
    <t>Project Safe Neighborhoods</t>
  </si>
  <si>
    <t>National Prison Rape Statistics Program</t>
  </si>
  <si>
    <t>Congressionally Recommended Awards</t>
  </si>
  <si>
    <t>Assistance to Rural Law Enforcement to Combat Crime and Drugs Competitive Grant Program - ARRA</t>
  </si>
  <si>
    <t>Correctional Facilities on Tribal Lands - ARRA</t>
  </si>
  <si>
    <t>Academic Exchange Programs-Teachers</t>
  </si>
  <si>
    <t>MCC Foreign Assistance for Overseas Programs</t>
  </si>
  <si>
    <t>Compassion Capital Fund</t>
  </si>
  <si>
    <t>Community-Based Abstinence Education (CBAE)</t>
  </si>
  <si>
    <t>Nursing Education Loan Repayment Program (NELRP)</t>
  </si>
  <si>
    <t>Centers of Excellence - ARRA</t>
  </si>
  <si>
    <t>Affordable Care Act Aging and Disability Resource Center</t>
  </si>
  <si>
    <t>Affordable Care Act Medicare Improvements for Patients and Providers</t>
  </si>
  <si>
    <t>Middle East Partnership Initiative (MEPI)</t>
  </si>
  <si>
    <t>Public Diplomacy Programs for Afghanistan and Pakistan</t>
  </si>
  <si>
    <t>Commercial Drivers License Information System</t>
  </si>
  <si>
    <t>Metropolitan Transportation Planning</t>
  </si>
  <si>
    <t>Alternatives Analysis</t>
  </si>
  <si>
    <t>Technical Assistance Grants</t>
  </si>
  <si>
    <t>Promotion of the Humanities-Office of Digital Humanities</t>
  </si>
  <si>
    <t>Native American/Native Hawaiian Museum Services Program</t>
  </si>
  <si>
    <t>Office of Experimental Program to Stimulate Competitive Research</t>
  </si>
  <si>
    <t>Ombudsman and Regulatory Fairness Boards</t>
  </si>
  <si>
    <t>Region 3 Environmental Priority Projects</t>
  </si>
  <si>
    <t>Compliance Assistance Support for Services to the Regulated Community and Other Assistance Providers</t>
  </si>
  <si>
    <t>Long Island Sound Program</t>
  </si>
  <si>
    <t>Wastewater Operator Training Grant Program</t>
  </si>
  <si>
    <t>Assessment and Watershed Protection Program Grants</t>
  </si>
  <si>
    <t>Science To Achieve Results (STAR) Fellowship Program</t>
  </si>
  <si>
    <t>Regional Applied Research Efforts (RARE)</t>
  </si>
  <si>
    <t>Environmental Justice Small Grant Program</t>
  </si>
  <si>
    <t>Pesticide Environmental Stewardship Regional Grants</t>
  </si>
  <si>
    <t>National Community-Based Lead Outreach and Training Grant Program</t>
  </si>
  <si>
    <t>Brownfields Training, Research, and Technical Assistance Grants and Cooperative Agreements</t>
  </si>
  <si>
    <t>Predictive Science Academic Alliance Program</t>
  </si>
  <si>
    <t>Tribally Controlled Postsecondary Career and Technical Institutions</t>
  </si>
  <si>
    <t>Health Promotion/Disease Prevention Program for American Indians and Alaska Natives</t>
  </si>
  <si>
    <t>John Ogonowski Farmer-to-Farmer Program</t>
  </si>
  <si>
    <t>Homeland Security, Research, Testing, Evaluation, and Demonstration of Technologies</t>
  </si>
  <si>
    <t>Degrees at a Distance Program</t>
  </si>
  <si>
    <t>Training Resource and Data Exchange</t>
  </si>
  <si>
    <t>Disaster Donations Management Program</t>
  </si>
  <si>
    <t>Residential Fire Safety &amp; Fire Sprinkler Initiatives</t>
  </si>
  <si>
    <t>National Center for Missing and Exploited Children (NCMEC)</t>
  </si>
  <si>
    <t>Port Security Grant Program</t>
  </si>
  <si>
    <t>Social Security-Work Incentives Planning and Assistance Program</t>
  </si>
  <si>
    <t>CPD's Transformation Initiative Technical Assistance</t>
  </si>
  <si>
    <t>Transportation Planning, Research and Education</t>
  </si>
  <si>
    <t>Centers for Disease Control and Prevention-Affordable Care Act (ACA)-Communities Putting Prevention to Work</t>
  </si>
  <si>
    <t>Affordable Care Act Human Immunodeficiency Virus (HIV) Prevention and Public Health Fund Activities</t>
  </si>
  <si>
    <t>Affordable Care Act (ACA) Capacity Building Assistance to Strengthen Public Health Infrastructure and Performance</t>
  </si>
  <si>
    <t xml:space="preserve">NOTE:  This information was revised on 7/20/10 using OMB Circular A-133 Compliance Supplement March 2010
found at http://www.cfda.gov </t>
  </si>
  <si>
    <t>Grants to Reduce Domestic Violence, Dating Violence, Sexual Assault, and Stalking on Campus</t>
  </si>
  <si>
    <t>Education, Training, and Enhanced Services to End Violence Against and Abuse of Women with Disabilities</t>
  </si>
  <si>
    <t>Protecting Inmates and Safeguarding Communities Discretionary Grant Program</t>
  </si>
  <si>
    <t>Transitional Housing Assistance for Victims of Domestic Violence, Dating Violence, Stalking, or Sexual Assault</t>
  </si>
  <si>
    <t>Convicted Offender and/or Arrestee DNA Backlog Reduction Program</t>
  </si>
  <si>
    <t>Harold Rogers Prescription Drug Monitoring Program</t>
  </si>
  <si>
    <t>Work Opportunity Tax Credit Program (WOTC)</t>
  </si>
  <si>
    <t>WIA Dislocated Worker Formula Grants</t>
  </si>
  <si>
    <t>Federal Transit Employee Protection Certifications: Office of Labor-Management Standards</t>
  </si>
  <si>
    <t>Academic Exchange Programs-Humphrey Fellowship Program</t>
  </si>
  <si>
    <t>Cultural, Technical and Educational Centers</t>
  </si>
  <si>
    <t>Alcohol Impaired Driving Countermeasures Incentive Grants I</t>
  </si>
  <si>
    <t>National Highway Traffic Safety Administration (NHTSA) Discretionary Safety Grants</t>
  </si>
  <si>
    <t>Employment Discrimination-Title I of Americans with Disabilities Act</t>
  </si>
  <si>
    <t>Surveys, Studies, Research, Investigations, Demonstrations and Special Purpose Activities Relating to the Clean Air Act</t>
  </si>
  <si>
    <t>Internships, Training and Workshops for the Office of Air and Radiation</t>
  </si>
  <si>
    <t>National Clean Diesel Emissions Reduction Program</t>
  </si>
  <si>
    <t>Surveys, Studies, Investigations, Demonstrations, and Training Grants-Section 1442 of the Safe Drinking Water Act</t>
  </si>
  <si>
    <t>National Wetland Program Development Grants and Five-Star Restoration Training Grant</t>
  </si>
  <si>
    <t>Greater Research Opportunities (GRO) Fellowships For Undergraduate Environmental Study</t>
  </si>
  <si>
    <t>Surveys, Studies, Investigations, Training Demonstrations and Educational Outreach Related to Environmental Information and the Release of Toxic Chemicals</t>
  </si>
  <si>
    <t>Lead Educational Outreach and Baseline Assessment of Tribal Children's Exposure and Risks Associated with Lead</t>
  </si>
  <si>
    <t>International Financial Assistance Projects Sponsored by the Office of International and Tribal Affairs</t>
  </si>
  <si>
    <t>Environmental Policy and State Sustainability Grants</t>
  </si>
  <si>
    <t>Office of Environmental Waste Processing</t>
  </si>
  <si>
    <t>Teacher Quality Partnership Grants</t>
  </si>
  <si>
    <t>Grants for Enhances Assessment Instruments</t>
  </si>
  <si>
    <t>DC School Choice Incentive Program</t>
  </si>
  <si>
    <t>Consolidated Grants to Outlying Areas</t>
  </si>
  <si>
    <t>Consolidated Grants to Outlying Areas - ARRA</t>
  </si>
  <si>
    <t>Special Programs for the Aging-Title IV and Title II-Discretionary Projects</t>
  </si>
  <si>
    <t>Nutrition Services Incentive Program</t>
  </si>
  <si>
    <t>Chronic Diseases: Research, Control, and Prevention</t>
  </si>
  <si>
    <t>Advancing System Improvements to Support Targets for Healthy People 2010</t>
  </si>
  <si>
    <t>Demonstration Projects to Address Health Professions Workforce Needs</t>
  </si>
  <si>
    <t>Area Health Education Centers Point of Service Maintenance and Enhancement Awards</t>
  </si>
  <si>
    <t>Preventive Medicine Residency Program</t>
  </si>
  <si>
    <t>Health Education Training Centers Continuing Educational Support for Health Professionals Serving in Underserved Communities</t>
  </si>
  <si>
    <t>Patient Navigator and Chronic Disease Prevention Program</t>
  </si>
  <si>
    <t>Tribal Self-Governance Program: IHS Compacts/Funding Agreements</t>
  </si>
  <si>
    <t>Telehealth Programs</t>
  </si>
  <si>
    <t>Advanced Nursing Education Grant Program</t>
  </si>
  <si>
    <t>Poison Center Support and Enhancement Grant Program</t>
  </si>
  <si>
    <t>State Health Access Program</t>
  </si>
  <si>
    <t>State Partnership Grant Program to Improve Minority Health</t>
  </si>
  <si>
    <t>Minority Health and Health Disparities Research</t>
  </si>
  <si>
    <t>Advanced Nursing Education Traineeships</t>
  </si>
  <si>
    <t>Family Connection Grants</t>
  </si>
  <si>
    <t>Children's Health Insurance Program</t>
  </si>
  <si>
    <t>Money Follows the Person Rebalancing Demonstration</t>
  </si>
  <si>
    <t>Area Health Education Centers Infrastructure Development Awards</t>
  </si>
  <si>
    <t>Diabetes, Digestive, and Kidney Diseases Extramural Research</t>
  </si>
  <si>
    <t>Nursing Education Loan Repayment Program</t>
  </si>
  <si>
    <t>Driver's License Security Grant Program</t>
  </si>
  <si>
    <t>Rural Health Care Services Outreach, Rural Health Network Development and Small Health Care Provider Quality Improvement Program</t>
  </si>
  <si>
    <t>Ryan White HIV/AIDS Dental Reimbursements/Community Based Dental Partnership</t>
  </si>
  <si>
    <t>State and Local Homeland Security National Training Program</t>
  </si>
  <si>
    <t>Non-Profit Security Program</t>
  </si>
  <si>
    <t>Firefighter Health and Safety</t>
  </si>
  <si>
    <t>Homeland Security Outreach, Education, and Technical Assistance</t>
  </si>
  <si>
    <t>Competitive Training Grant</t>
  </si>
  <si>
    <t>Buffer Zone Protection Program (BZPP)</t>
  </si>
  <si>
    <t>National Fire Academy Followship Program</t>
  </si>
  <si>
    <t>Federal Disaster Assistance to Individuals and Households in Presidential Declared Disaster Areas</t>
  </si>
  <si>
    <t>Learn and Serve America Innovative Community-Based Service-Learning Programs</t>
  </si>
  <si>
    <t xml:space="preserve">FY 2010                    Total Expenditures of Federal Funds                  (dollar rounded) </t>
  </si>
  <si>
    <t>Correction needed in Column A - ARRA Response</t>
  </si>
  <si>
    <t>KANSAS HEALTH POLICY AUTHORITYnoLongerAnAgency</t>
  </si>
  <si>
    <t>DEPARTMENT OF ADMINISTRATION-DIVISION OF PRINTINGnoLongerAnAgency</t>
  </si>
  <si>
    <t>OFFICE OF ADMINISTRATIVE HEARINGS</t>
  </si>
  <si>
    <t>HOME INSPECTORS REGISTRATION BOARD</t>
  </si>
  <si>
    <t>TOPEKA JUVENILE CORRECTIONAL FACILITYclosed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</si>
</sst>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00"/>
    <numFmt numFmtId="168" formatCode="_(* #,##0.000_);_(* \(#,##0.000\);_(* &quot;-&quot;??_);_(@_)"/>
    <numFmt numFmtId="169" formatCode="[$-409]dddd\,\ mmmm\ dd\,\ yyyy"/>
    <numFmt numFmtId="170" formatCode="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3" fillId="0" borderId="0" xfId="53" applyAlignment="1" applyProtection="1">
      <alignment horizontal="center"/>
      <protection/>
    </xf>
    <xf numFmtId="0" fontId="0" fillId="33" borderId="11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6" fillId="34" borderId="13" xfId="58" applyFont="1" applyFill="1" applyBorder="1" applyAlignment="1">
      <alignment horizontal="center"/>
      <protection/>
    </xf>
    <xf numFmtId="0" fontId="6" fillId="0" borderId="14" xfId="58" applyFont="1" applyFill="1" applyBorder="1" applyAlignment="1">
      <alignment/>
      <protection/>
    </xf>
    <xf numFmtId="0" fontId="6" fillId="0" borderId="14" xfId="58" applyNumberFormat="1" applyFont="1" applyFill="1" applyBorder="1" applyAlignment="1">
      <alignment/>
      <protection/>
    </xf>
    <xf numFmtId="0" fontId="0" fillId="0" borderId="12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7" fillId="35" borderId="1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 quotePrefix="1">
      <alignment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 quotePrefix="1">
      <alignment/>
    </xf>
    <xf numFmtId="49" fontId="6" fillId="0" borderId="0" xfId="0" applyNumberFormat="1" applyFont="1" applyFill="1" applyBorder="1" applyAlignment="1" quotePrefix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 quotePrefix="1">
      <alignment/>
    </xf>
    <xf numFmtId="49" fontId="0" fillId="0" borderId="0" xfId="0" applyNumberFormat="1" applyBorder="1" applyAlignment="1">
      <alignment horizontal="left"/>
    </xf>
    <xf numFmtId="49" fontId="6" fillId="0" borderId="0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0" fontId="7" fillId="35" borderId="10" xfId="0" applyFont="1" applyFill="1" applyBorder="1" applyAlignment="1">
      <alignment/>
    </xf>
    <xf numFmtId="44" fontId="9" fillId="35" borderId="18" xfId="44" applyFont="1" applyFill="1" applyBorder="1" applyAlignment="1">
      <alignment horizontal="center"/>
    </xf>
    <xf numFmtId="0" fontId="9" fillId="35" borderId="19" xfId="57" applyFont="1" applyFill="1" applyBorder="1" applyAlignment="1">
      <alignment horizontal="center"/>
      <protection/>
    </xf>
    <xf numFmtId="44" fontId="9" fillId="35" borderId="20" xfId="44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35" borderId="0" xfId="0" applyNumberFormat="1" applyFill="1" applyAlignment="1">
      <alignment horizontal="left"/>
    </xf>
    <xf numFmtId="0" fontId="0" fillId="35" borderId="0" xfId="0" applyFill="1" applyAlignment="1">
      <alignment/>
    </xf>
    <xf numFmtId="0" fontId="0" fillId="35" borderId="0" xfId="0" applyNumberFormat="1" applyFill="1" applyAlignment="1" applyProtection="1">
      <alignment horizontal="left"/>
      <protection/>
    </xf>
    <xf numFmtId="167" fontId="6" fillId="0" borderId="0" xfId="0" applyNumberFormat="1" applyFont="1" applyFill="1" applyBorder="1" applyAlignment="1">
      <alignment horizontal="center" wrapText="1"/>
    </xf>
    <xf numFmtId="167" fontId="6" fillId="0" borderId="0" xfId="0" applyNumberFormat="1" applyFont="1" applyBorder="1" applyAlignment="1">
      <alignment horizontal="center" wrapText="1"/>
    </xf>
    <xf numFmtId="167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21" xfId="0" applyFont="1" applyBorder="1" applyAlignment="1">
      <alignment horizontal="center"/>
    </xf>
    <xf numFmtId="0" fontId="0" fillId="33" borderId="22" xfId="0" applyFont="1" applyFill="1" applyBorder="1" applyAlignment="1">
      <alignment horizontal="center" wrapText="1"/>
    </xf>
    <xf numFmtId="0" fontId="0" fillId="33" borderId="23" xfId="0" applyFont="1" applyFill="1" applyBorder="1" applyAlignment="1">
      <alignment horizontal="center" wrapText="1"/>
    </xf>
    <xf numFmtId="0" fontId="0" fillId="33" borderId="24" xfId="0" applyFont="1" applyFill="1" applyBorder="1" applyAlignment="1">
      <alignment horizontal="center" wrapText="1"/>
    </xf>
    <xf numFmtId="0" fontId="0" fillId="33" borderId="25" xfId="0" applyFont="1" applyFill="1" applyBorder="1" applyAlignment="1">
      <alignment horizontal="center" wrapText="1"/>
    </xf>
    <xf numFmtId="0" fontId="0" fillId="33" borderId="26" xfId="0" applyFont="1" applyFill="1" applyBorder="1" applyAlignment="1">
      <alignment horizontal="center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 quotePrefix="1">
      <alignment/>
      <protection locked="0"/>
    </xf>
    <xf numFmtId="0" fontId="6" fillId="0" borderId="0" xfId="57" applyNumberFormat="1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 horizontal="left"/>
      <protection/>
    </xf>
    <xf numFmtId="49" fontId="0" fillId="0" borderId="0" xfId="0" applyNumberFormat="1" applyFont="1" applyBorder="1" applyAlignment="1">
      <alignment/>
    </xf>
    <xf numFmtId="49" fontId="10" fillId="0" borderId="12" xfId="0" applyNumberFormat="1" applyFont="1" applyBorder="1" applyAlignment="1">
      <alignment/>
    </xf>
    <xf numFmtId="39" fontId="0" fillId="0" borderId="0" xfId="0" applyNumberFormat="1" applyBorder="1" applyAlignment="1">
      <alignment/>
    </xf>
    <xf numFmtId="0" fontId="0" fillId="35" borderId="0" xfId="0" applyNumberFormat="1" applyFont="1" applyFill="1" applyAlignment="1" applyProtection="1">
      <alignment/>
      <protection/>
    </xf>
    <xf numFmtId="167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35" borderId="29" xfId="0" applyFill="1" applyBorder="1" applyAlignment="1">
      <alignment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center"/>
    </xf>
    <xf numFmtId="0" fontId="3" fillId="0" borderId="31" xfId="53" applyBorder="1" applyAlignment="1" applyProtection="1">
      <alignment horizontal="center"/>
      <protection/>
    </xf>
    <xf numFmtId="0" fontId="2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1" fontId="0" fillId="36" borderId="33" xfId="0" applyNumberFormat="1" applyFill="1" applyBorder="1" applyAlignment="1" applyProtection="1" quotePrefix="1">
      <alignment horizontal="left"/>
      <protection locked="0"/>
    </xf>
    <xf numFmtId="0" fontId="0" fillId="36" borderId="29" xfId="0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left"/>
    </xf>
    <xf numFmtId="167" fontId="0" fillId="0" borderId="34" xfId="0" applyNumberFormat="1" applyFill="1" applyBorder="1" applyAlignment="1" applyProtection="1">
      <alignment horizontal="left"/>
      <protection locked="0"/>
    </xf>
    <xf numFmtId="1" fontId="0" fillId="0" borderId="34" xfId="0" applyNumberFormat="1" applyFill="1" applyBorder="1" applyAlignment="1" applyProtection="1" quotePrefix="1">
      <alignment/>
      <protection locked="0"/>
    </xf>
    <xf numFmtId="165" fontId="0" fillId="0" borderId="0" xfId="42" applyNumberFormat="1" applyFont="1" applyFill="1" applyBorder="1" applyAlignment="1" applyProtection="1">
      <alignment/>
      <protection locked="0"/>
    </xf>
    <xf numFmtId="0" fontId="3" fillId="0" borderId="15" xfId="53" applyBorder="1" applyAlignment="1" applyProtection="1">
      <alignment horizontal="center"/>
      <protection/>
    </xf>
    <xf numFmtId="0" fontId="3" fillId="33" borderId="25" xfId="53" applyFill="1" applyBorder="1" applyAlignment="1" applyProtection="1">
      <alignment horizontal="center" wrapText="1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3" fillId="33" borderId="35" xfId="53" applyFill="1" applyBorder="1" applyAlignment="1" applyProtection="1">
      <alignment horizontal="center" wrapText="1"/>
      <protection/>
    </xf>
    <xf numFmtId="0" fontId="0" fillId="0" borderId="13" xfId="0" applyFont="1" applyBorder="1" applyAlignment="1">
      <alignment horizontal="left" vertical="top"/>
    </xf>
    <xf numFmtId="0" fontId="0" fillId="0" borderId="0" xfId="0" applyAlignment="1">
      <alignment horizontal="left"/>
    </xf>
    <xf numFmtId="49" fontId="0" fillId="0" borderId="0" xfId="0" applyNumberFormat="1" applyBorder="1" applyAlignment="1">
      <alignment/>
    </xf>
    <xf numFmtId="49" fontId="7" fillId="0" borderId="0" xfId="0" applyNumberFormat="1" applyFont="1" applyBorder="1" applyAlignment="1">
      <alignment/>
    </xf>
    <xf numFmtId="49" fontId="6" fillId="0" borderId="0" xfId="0" applyNumberFormat="1" applyFont="1" applyBorder="1" applyAlignment="1" quotePrefix="1">
      <alignment/>
    </xf>
    <xf numFmtId="167" fontId="6" fillId="37" borderId="0" xfId="0" applyNumberFormat="1" applyFont="1" applyFill="1" applyBorder="1" applyAlignment="1">
      <alignment horizontal="center" wrapText="1"/>
    </xf>
    <xf numFmtId="49" fontId="6" fillId="37" borderId="0" xfId="0" applyNumberFormat="1" applyFont="1" applyFill="1" applyBorder="1" applyAlignment="1" quotePrefix="1">
      <alignment/>
    </xf>
    <xf numFmtId="49" fontId="6" fillId="0" borderId="0" xfId="0" applyNumberFormat="1" applyFont="1" applyBorder="1" applyAlignment="1">
      <alignment/>
    </xf>
    <xf numFmtId="0" fontId="0" fillId="37" borderId="13" xfId="0" applyFont="1" applyFill="1" applyBorder="1" applyAlignment="1">
      <alignment horizontal="left" vertical="top"/>
    </xf>
    <xf numFmtId="167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13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3" fillId="0" borderId="0" xfId="53" applyAlignment="1" applyProtection="1">
      <alignment/>
      <protection/>
    </xf>
    <xf numFmtId="0" fontId="0" fillId="0" borderId="0" xfId="0" applyAlignment="1">
      <alignment/>
    </xf>
    <xf numFmtId="0" fontId="0" fillId="33" borderId="11" xfId="0" applyFont="1" applyFill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33" borderId="35" xfId="0" applyFont="1" applyFill="1" applyBorder="1" applyAlignment="1">
      <alignment horizontal="center" wrapText="1"/>
    </xf>
    <xf numFmtId="0" fontId="0" fillId="33" borderId="36" xfId="0" applyFont="1" applyFill="1" applyBorder="1" applyAlignment="1">
      <alignment horizontal="center" wrapText="1"/>
    </xf>
    <xf numFmtId="0" fontId="48" fillId="33" borderId="11" xfId="0" applyFont="1" applyFill="1" applyBorder="1" applyAlignment="1">
      <alignment horizontal="center" wrapText="1"/>
    </xf>
    <xf numFmtId="0" fontId="48" fillId="0" borderId="35" xfId="0" applyFont="1" applyBorder="1" applyAlignment="1">
      <alignment horizontal="center" wrapText="1"/>
    </xf>
    <xf numFmtId="0" fontId="48" fillId="0" borderId="35" xfId="0" applyFont="1" applyBorder="1" applyAlignment="1">
      <alignment/>
    </xf>
    <xf numFmtId="0" fontId="48" fillId="0" borderId="36" xfId="0" applyFont="1" applyBorder="1" applyAlignment="1">
      <alignment/>
    </xf>
    <xf numFmtId="0" fontId="11" fillId="0" borderId="0" xfId="0" applyFont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tate Agencie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1</xdr:row>
      <xdr:rowOff>0</xdr:rowOff>
    </xdr:from>
    <xdr:to>
      <xdr:col>1</xdr:col>
      <xdr:colOff>19050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33450" y="1714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1</xdr:row>
      <xdr:rowOff>0</xdr:rowOff>
    </xdr:from>
    <xdr:to>
      <xdr:col>1</xdr:col>
      <xdr:colOff>19050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33450" y="1714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1</xdr:row>
      <xdr:rowOff>0</xdr:rowOff>
    </xdr:from>
    <xdr:to>
      <xdr:col>1</xdr:col>
      <xdr:colOff>19050</xdr:colOff>
      <xdr:row>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33450" y="1714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1</xdr:row>
      <xdr:rowOff>0</xdr:rowOff>
    </xdr:from>
    <xdr:to>
      <xdr:col>1</xdr:col>
      <xdr:colOff>19050</xdr:colOff>
      <xdr:row>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33450" y="1714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1</xdr:row>
      <xdr:rowOff>0</xdr:rowOff>
    </xdr:from>
    <xdr:to>
      <xdr:col>1</xdr:col>
      <xdr:colOff>19050</xdr:colOff>
      <xdr:row>1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933450" y="1714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1</xdr:row>
      <xdr:rowOff>0</xdr:rowOff>
    </xdr:from>
    <xdr:to>
      <xdr:col>1</xdr:col>
      <xdr:colOff>19050</xdr:colOff>
      <xdr:row>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933450" y="1714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1</xdr:row>
      <xdr:rowOff>0</xdr:rowOff>
    </xdr:from>
    <xdr:to>
      <xdr:col>1</xdr:col>
      <xdr:colOff>19050</xdr:colOff>
      <xdr:row>1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933450" y="1714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1</xdr:row>
      <xdr:rowOff>0</xdr:rowOff>
    </xdr:from>
    <xdr:to>
      <xdr:col>1</xdr:col>
      <xdr:colOff>19050</xdr:colOff>
      <xdr:row>1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33450" y="1714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1</xdr:row>
      <xdr:rowOff>0</xdr:rowOff>
    </xdr:from>
    <xdr:to>
      <xdr:col>1</xdr:col>
      <xdr:colOff>19050</xdr:colOff>
      <xdr:row>1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933450" y="1714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1</xdr:row>
      <xdr:rowOff>0</xdr:rowOff>
    </xdr:from>
    <xdr:to>
      <xdr:col>1</xdr:col>
      <xdr:colOff>19050</xdr:colOff>
      <xdr:row>1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933450" y="1714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1</xdr:row>
      <xdr:rowOff>0</xdr:rowOff>
    </xdr:from>
    <xdr:to>
      <xdr:col>1</xdr:col>
      <xdr:colOff>19050</xdr:colOff>
      <xdr:row>1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933450" y="1714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1</xdr:row>
      <xdr:rowOff>0</xdr:rowOff>
    </xdr:from>
    <xdr:to>
      <xdr:col>1</xdr:col>
      <xdr:colOff>19050</xdr:colOff>
      <xdr:row>1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933450" y="1714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1</xdr:row>
      <xdr:rowOff>0</xdr:rowOff>
    </xdr:from>
    <xdr:to>
      <xdr:col>1</xdr:col>
      <xdr:colOff>19050</xdr:colOff>
      <xdr:row>1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933450" y="1714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1</xdr:row>
      <xdr:rowOff>0</xdr:rowOff>
    </xdr:from>
    <xdr:to>
      <xdr:col>1</xdr:col>
      <xdr:colOff>19050</xdr:colOff>
      <xdr:row>1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933450" y="1714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1</xdr:row>
      <xdr:rowOff>0</xdr:rowOff>
    </xdr:from>
    <xdr:to>
      <xdr:col>1</xdr:col>
      <xdr:colOff>19050</xdr:colOff>
      <xdr:row>1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933450" y="1714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1</xdr:row>
      <xdr:rowOff>0</xdr:rowOff>
    </xdr:from>
    <xdr:to>
      <xdr:col>1</xdr:col>
      <xdr:colOff>19050</xdr:colOff>
      <xdr:row>1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933450" y="1714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1</xdr:row>
      <xdr:rowOff>0</xdr:rowOff>
    </xdr:from>
    <xdr:to>
      <xdr:col>1</xdr:col>
      <xdr:colOff>19050</xdr:colOff>
      <xdr:row>1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933450" y="1714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1</xdr:row>
      <xdr:rowOff>0</xdr:rowOff>
    </xdr:from>
    <xdr:to>
      <xdr:col>1</xdr:col>
      <xdr:colOff>19050</xdr:colOff>
      <xdr:row>1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933450" y="1714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1</xdr:row>
      <xdr:rowOff>0</xdr:rowOff>
    </xdr:from>
    <xdr:to>
      <xdr:col>1</xdr:col>
      <xdr:colOff>19050</xdr:colOff>
      <xdr:row>1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933450" y="1714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1</xdr:row>
      <xdr:rowOff>0</xdr:rowOff>
    </xdr:from>
    <xdr:to>
      <xdr:col>1</xdr:col>
      <xdr:colOff>19050</xdr:colOff>
      <xdr:row>1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933450" y="1714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1</xdr:row>
      <xdr:rowOff>0</xdr:rowOff>
    </xdr:from>
    <xdr:to>
      <xdr:col>1</xdr:col>
      <xdr:colOff>19050</xdr:colOff>
      <xdr:row>1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933450" y="1714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1</xdr:row>
      <xdr:rowOff>0</xdr:rowOff>
    </xdr:from>
    <xdr:to>
      <xdr:col>1</xdr:col>
      <xdr:colOff>19050</xdr:colOff>
      <xdr:row>1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933450" y="1714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1</xdr:row>
      <xdr:rowOff>0</xdr:rowOff>
    </xdr:from>
    <xdr:to>
      <xdr:col>1</xdr:col>
      <xdr:colOff>19050</xdr:colOff>
      <xdr:row>1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933450" y="1714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1</xdr:row>
      <xdr:rowOff>0</xdr:rowOff>
    </xdr:from>
    <xdr:to>
      <xdr:col>1</xdr:col>
      <xdr:colOff>19050</xdr:colOff>
      <xdr:row>1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933450" y="1714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1</xdr:row>
      <xdr:rowOff>0</xdr:rowOff>
    </xdr:from>
    <xdr:to>
      <xdr:col>1</xdr:col>
      <xdr:colOff>19050</xdr:colOff>
      <xdr:row>1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933450" y="1714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1</xdr:row>
      <xdr:rowOff>0</xdr:rowOff>
    </xdr:from>
    <xdr:to>
      <xdr:col>1</xdr:col>
      <xdr:colOff>19050</xdr:colOff>
      <xdr:row>1</xdr:row>
      <xdr:rowOff>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933450" y="1714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1</xdr:row>
      <xdr:rowOff>0</xdr:rowOff>
    </xdr:from>
    <xdr:to>
      <xdr:col>1</xdr:col>
      <xdr:colOff>19050</xdr:colOff>
      <xdr:row>1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933450" y="1714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1</xdr:row>
      <xdr:rowOff>0</xdr:rowOff>
    </xdr:from>
    <xdr:to>
      <xdr:col>1</xdr:col>
      <xdr:colOff>19050</xdr:colOff>
      <xdr:row>1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933450" y="1714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1</xdr:row>
      <xdr:rowOff>0</xdr:rowOff>
    </xdr:from>
    <xdr:to>
      <xdr:col>1</xdr:col>
      <xdr:colOff>19050</xdr:colOff>
      <xdr:row>1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933450" y="1714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1</xdr:row>
      <xdr:rowOff>0</xdr:rowOff>
    </xdr:from>
    <xdr:to>
      <xdr:col>1</xdr:col>
      <xdr:colOff>19050</xdr:colOff>
      <xdr:row>1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933450" y="1714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1</xdr:row>
      <xdr:rowOff>0</xdr:rowOff>
    </xdr:from>
    <xdr:to>
      <xdr:col>1</xdr:col>
      <xdr:colOff>19050</xdr:colOff>
      <xdr:row>1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933450" y="1714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1</xdr:row>
      <xdr:rowOff>0</xdr:rowOff>
    </xdr:from>
    <xdr:to>
      <xdr:col>1</xdr:col>
      <xdr:colOff>19050</xdr:colOff>
      <xdr:row>1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933450" y="1714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1</xdr:row>
      <xdr:rowOff>0</xdr:rowOff>
    </xdr:from>
    <xdr:to>
      <xdr:col>1</xdr:col>
      <xdr:colOff>19050</xdr:colOff>
      <xdr:row>1</xdr:row>
      <xdr:rowOff>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933450" y="1714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1</xdr:row>
      <xdr:rowOff>0</xdr:rowOff>
    </xdr:from>
    <xdr:to>
      <xdr:col>1</xdr:col>
      <xdr:colOff>19050</xdr:colOff>
      <xdr:row>1</xdr:row>
      <xdr:rowOff>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933450" y="1714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1</xdr:row>
      <xdr:rowOff>0</xdr:rowOff>
    </xdr:from>
    <xdr:to>
      <xdr:col>1</xdr:col>
      <xdr:colOff>19050</xdr:colOff>
      <xdr:row>1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933450" y="1714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1</xdr:row>
      <xdr:rowOff>0</xdr:rowOff>
    </xdr:from>
    <xdr:to>
      <xdr:col>1</xdr:col>
      <xdr:colOff>19050</xdr:colOff>
      <xdr:row>1</xdr:row>
      <xdr:rowOff>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933450" y="1714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1</xdr:row>
      <xdr:rowOff>0</xdr:rowOff>
    </xdr:from>
    <xdr:to>
      <xdr:col>1</xdr:col>
      <xdr:colOff>19050</xdr:colOff>
      <xdr:row>1</xdr:row>
      <xdr:rowOff>0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933450" y="1714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1</xdr:row>
      <xdr:rowOff>0</xdr:rowOff>
    </xdr:from>
    <xdr:to>
      <xdr:col>1</xdr:col>
      <xdr:colOff>19050</xdr:colOff>
      <xdr:row>1</xdr:row>
      <xdr:rowOff>0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933450" y="1714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1</xdr:row>
      <xdr:rowOff>0</xdr:rowOff>
    </xdr:from>
    <xdr:to>
      <xdr:col>1</xdr:col>
      <xdr:colOff>19050</xdr:colOff>
      <xdr:row>1</xdr:row>
      <xdr:rowOff>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933450" y="1714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1</xdr:row>
      <xdr:rowOff>0</xdr:rowOff>
    </xdr:from>
    <xdr:to>
      <xdr:col>1</xdr:col>
      <xdr:colOff>19050</xdr:colOff>
      <xdr:row>1</xdr:row>
      <xdr:rowOff>0</xdr:rowOff>
    </xdr:to>
    <xdr:sp>
      <xdr:nvSpPr>
        <xdr:cNvPr id="40" name="Text Box 40"/>
        <xdr:cNvSpPr txBox="1">
          <a:spLocks noChangeArrowheads="1"/>
        </xdr:cNvSpPr>
      </xdr:nvSpPr>
      <xdr:spPr>
        <a:xfrm>
          <a:off x="933450" y="1714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1</xdr:row>
      <xdr:rowOff>0</xdr:rowOff>
    </xdr:from>
    <xdr:to>
      <xdr:col>1</xdr:col>
      <xdr:colOff>19050</xdr:colOff>
      <xdr:row>1</xdr:row>
      <xdr:rowOff>0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933450" y="1714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1</xdr:row>
      <xdr:rowOff>0</xdr:rowOff>
    </xdr:from>
    <xdr:to>
      <xdr:col>1</xdr:col>
      <xdr:colOff>19050</xdr:colOff>
      <xdr:row>1</xdr:row>
      <xdr:rowOff>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933450" y="1714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1</xdr:row>
      <xdr:rowOff>0</xdr:rowOff>
    </xdr:from>
    <xdr:to>
      <xdr:col>1</xdr:col>
      <xdr:colOff>19050</xdr:colOff>
      <xdr:row>1</xdr:row>
      <xdr:rowOff>0</xdr:rowOff>
    </xdr:to>
    <xdr:sp>
      <xdr:nvSpPr>
        <xdr:cNvPr id="43" name="Text Box 43"/>
        <xdr:cNvSpPr txBox="1">
          <a:spLocks noChangeArrowheads="1"/>
        </xdr:cNvSpPr>
      </xdr:nvSpPr>
      <xdr:spPr>
        <a:xfrm>
          <a:off x="933450" y="1714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1</xdr:row>
      <xdr:rowOff>0</xdr:rowOff>
    </xdr:from>
    <xdr:to>
      <xdr:col>1</xdr:col>
      <xdr:colOff>19050</xdr:colOff>
      <xdr:row>1</xdr:row>
      <xdr:rowOff>0</xdr:rowOff>
    </xdr:to>
    <xdr:sp>
      <xdr:nvSpPr>
        <xdr:cNvPr id="44" name="Text Box 44"/>
        <xdr:cNvSpPr txBox="1">
          <a:spLocks noChangeArrowheads="1"/>
        </xdr:cNvSpPr>
      </xdr:nvSpPr>
      <xdr:spPr>
        <a:xfrm>
          <a:off x="933450" y="1714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1</xdr:row>
      <xdr:rowOff>0</xdr:rowOff>
    </xdr:from>
    <xdr:to>
      <xdr:col>1</xdr:col>
      <xdr:colOff>19050</xdr:colOff>
      <xdr:row>1</xdr:row>
      <xdr:rowOff>0</xdr:rowOff>
    </xdr:to>
    <xdr:sp>
      <xdr:nvSpPr>
        <xdr:cNvPr id="45" name="Text Box 45"/>
        <xdr:cNvSpPr txBox="1">
          <a:spLocks noChangeArrowheads="1"/>
        </xdr:cNvSpPr>
      </xdr:nvSpPr>
      <xdr:spPr>
        <a:xfrm>
          <a:off x="933450" y="1714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1</xdr:row>
      <xdr:rowOff>0</xdr:rowOff>
    </xdr:from>
    <xdr:to>
      <xdr:col>1</xdr:col>
      <xdr:colOff>19050</xdr:colOff>
      <xdr:row>1</xdr:row>
      <xdr:rowOff>0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933450" y="1714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1</xdr:row>
      <xdr:rowOff>0</xdr:rowOff>
    </xdr:from>
    <xdr:to>
      <xdr:col>1</xdr:col>
      <xdr:colOff>19050</xdr:colOff>
      <xdr:row>1</xdr:row>
      <xdr:rowOff>0</xdr:rowOff>
    </xdr:to>
    <xdr:sp>
      <xdr:nvSpPr>
        <xdr:cNvPr id="47" name="Text Box 47"/>
        <xdr:cNvSpPr txBox="1">
          <a:spLocks noChangeArrowheads="1"/>
        </xdr:cNvSpPr>
      </xdr:nvSpPr>
      <xdr:spPr>
        <a:xfrm>
          <a:off x="933450" y="1714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1</xdr:row>
      <xdr:rowOff>0</xdr:rowOff>
    </xdr:from>
    <xdr:to>
      <xdr:col>1</xdr:col>
      <xdr:colOff>19050</xdr:colOff>
      <xdr:row>1</xdr:row>
      <xdr:rowOff>0</xdr:rowOff>
    </xdr:to>
    <xdr:sp>
      <xdr:nvSpPr>
        <xdr:cNvPr id="48" name="Text Box 48"/>
        <xdr:cNvSpPr txBox="1">
          <a:spLocks noChangeArrowheads="1"/>
        </xdr:cNvSpPr>
      </xdr:nvSpPr>
      <xdr:spPr>
        <a:xfrm>
          <a:off x="933450" y="1714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1</xdr:row>
      <xdr:rowOff>0</xdr:rowOff>
    </xdr:from>
    <xdr:to>
      <xdr:col>1</xdr:col>
      <xdr:colOff>19050</xdr:colOff>
      <xdr:row>1</xdr:row>
      <xdr:rowOff>0</xdr:rowOff>
    </xdr:to>
    <xdr:sp>
      <xdr:nvSpPr>
        <xdr:cNvPr id="49" name="Text Box 49"/>
        <xdr:cNvSpPr txBox="1">
          <a:spLocks noChangeArrowheads="1"/>
        </xdr:cNvSpPr>
      </xdr:nvSpPr>
      <xdr:spPr>
        <a:xfrm>
          <a:off x="933450" y="1714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1</xdr:row>
      <xdr:rowOff>0</xdr:rowOff>
    </xdr:from>
    <xdr:to>
      <xdr:col>1</xdr:col>
      <xdr:colOff>19050</xdr:colOff>
      <xdr:row>1</xdr:row>
      <xdr:rowOff>0</xdr:rowOff>
    </xdr:to>
    <xdr:sp>
      <xdr:nvSpPr>
        <xdr:cNvPr id="50" name="Text Box 50"/>
        <xdr:cNvSpPr txBox="1">
          <a:spLocks noChangeArrowheads="1"/>
        </xdr:cNvSpPr>
      </xdr:nvSpPr>
      <xdr:spPr>
        <a:xfrm>
          <a:off x="933450" y="1714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1</xdr:row>
      <xdr:rowOff>0</xdr:rowOff>
    </xdr:from>
    <xdr:to>
      <xdr:col>1</xdr:col>
      <xdr:colOff>19050</xdr:colOff>
      <xdr:row>1</xdr:row>
      <xdr:rowOff>0</xdr:rowOff>
    </xdr:to>
    <xdr:sp>
      <xdr:nvSpPr>
        <xdr:cNvPr id="51" name="Text Box 51"/>
        <xdr:cNvSpPr txBox="1">
          <a:spLocks noChangeArrowheads="1"/>
        </xdr:cNvSpPr>
      </xdr:nvSpPr>
      <xdr:spPr>
        <a:xfrm>
          <a:off x="933450" y="1714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1</xdr:row>
      <xdr:rowOff>0</xdr:rowOff>
    </xdr:from>
    <xdr:to>
      <xdr:col>1</xdr:col>
      <xdr:colOff>19050</xdr:colOff>
      <xdr:row>1</xdr:row>
      <xdr:rowOff>0</xdr:rowOff>
    </xdr:to>
    <xdr:sp>
      <xdr:nvSpPr>
        <xdr:cNvPr id="52" name="Text Box 52"/>
        <xdr:cNvSpPr txBox="1">
          <a:spLocks noChangeArrowheads="1"/>
        </xdr:cNvSpPr>
      </xdr:nvSpPr>
      <xdr:spPr>
        <a:xfrm>
          <a:off x="933450" y="1714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1</xdr:row>
      <xdr:rowOff>0</xdr:rowOff>
    </xdr:from>
    <xdr:to>
      <xdr:col>1</xdr:col>
      <xdr:colOff>19050</xdr:colOff>
      <xdr:row>1</xdr:row>
      <xdr:rowOff>0</xdr:rowOff>
    </xdr:to>
    <xdr:sp>
      <xdr:nvSpPr>
        <xdr:cNvPr id="53" name="Text Box 53"/>
        <xdr:cNvSpPr txBox="1">
          <a:spLocks noChangeArrowheads="1"/>
        </xdr:cNvSpPr>
      </xdr:nvSpPr>
      <xdr:spPr>
        <a:xfrm>
          <a:off x="933450" y="1714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1</xdr:row>
      <xdr:rowOff>0</xdr:rowOff>
    </xdr:from>
    <xdr:to>
      <xdr:col>1</xdr:col>
      <xdr:colOff>19050</xdr:colOff>
      <xdr:row>1</xdr:row>
      <xdr:rowOff>0</xdr:rowOff>
    </xdr:to>
    <xdr:sp>
      <xdr:nvSpPr>
        <xdr:cNvPr id="54" name="Text Box 54"/>
        <xdr:cNvSpPr txBox="1">
          <a:spLocks noChangeArrowheads="1"/>
        </xdr:cNvSpPr>
      </xdr:nvSpPr>
      <xdr:spPr>
        <a:xfrm>
          <a:off x="933450" y="1714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1</xdr:row>
      <xdr:rowOff>0</xdr:rowOff>
    </xdr:from>
    <xdr:to>
      <xdr:col>1</xdr:col>
      <xdr:colOff>19050</xdr:colOff>
      <xdr:row>1</xdr:row>
      <xdr:rowOff>0</xdr:rowOff>
    </xdr:to>
    <xdr:sp>
      <xdr:nvSpPr>
        <xdr:cNvPr id="55" name="Text Box 55"/>
        <xdr:cNvSpPr txBox="1">
          <a:spLocks noChangeArrowheads="1"/>
        </xdr:cNvSpPr>
      </xdr:nvSpPr>
      <xdr:spPr>
        <a:xfrm>
          <a:off x="933450" y="1714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1</xdr:row>
      <xdr:rowOff>0</xdr:rowOff>
    </xdr:from>
    <xdr:to>
      <xdr:col>1</xdr:col>
      <xdr:colOff>19050</xdr:colOff>
      <xdr:row>1</xdr:row>
      <xdr:rowOff>0</xdr:rowOff>
    </xdr:to>
    <xdr:sp>
      <xdr:nvSpPr>
        <xdr:cNvPr id="56" name="Text Box 56"/>
        <xdr:cNvSpPr txBox="1">
          <a:spLocks noChangeArrowheads="1"/>
        </xdr:cNvSpPr>
      </xdr:nvSpPr>
      <xdr:spPr>
        <a:xfrm>
          <a:off x="933450" y="17145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1</xdr:row>
      <xdr:rowOff>0</xdr:rowOff>
    </xdr:from>
    <xdr:to>
      <xdr:col>2</xdr:col>
      <xdr:colOff>19050</xdr:colOff>
      <xdr:row>1</xdr:row>
      <xdr:rowOff>0</xdr:rowOff>
    </xdr:to>
    <xdr:sp>
      <xdr:nvSpPr>
        <xdr:cNvPr id="57" name="Text Box 57"/>
        <xdr:cNvSpPr txBox="1">
          <a:spLocks noChangeArrowheads="1"/>
        </xdr:cNvSpPr>
      </xdr:nvSpPr>
      <xdr:spPr>
        <a:xfrm>
          <a:off x="2905125" y="171450"/>
          <a:ext cx="3209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1</xdr:row>
      <xdr:rowOff>0</xdr:rowOff>
    </xdr:from>
    <xdr:to>
      <xdr:col>2</xdr:col>
      <xdr:colOff>19050</xdr:colOff>
      <xdr:row>1</xdr:row>
      <xdr:rowOff>0</xdr:rowOff>
    </xdr:to>
    <xdr:sp>
      <xdr:nvSpPr>
        <xdr:cNvPr id="58" name="Text Box 58"/>
        <xdr:cNvSpPr txBox="1">
          <a:spLocks noChangeArrowheads="1"/>
        </xdr:cNvSpPr>
      </xdr:nvSpPr>
      <xdr:spPr>
        <a:xfrm>
          <a:off x="2905125" y="171450"/>
          <a:ext cx="3209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1</xdr:row>
      <xdr:rowOff>0</xdr:rowOff>
    </xdr:from>
    <xdr:to>
      <xdr:col>2</xdr:col>
      <xdr:colOff>19050</xdr:colOff>
      <xdr:row>1</xdr:row>
      <xdr:rowOff>0</xdr:rowOff>
    </xdr:to>
    <xdr:sp>
      <xdr:nvSpPr>
        <xdr:cNvPr id="59" name="Text Box 59"/>
        <xdr:cNvSpPr txBox="1">
          <a:spLocks noChangeArrowheads="1"/>
        </xdr:cNvSpPr>
      </xdr:nvSpPr>
      <xdr:spPr>
        <a:xfrm>
          <a:off x="2905125" y="171450"/>
          <a:ext cx="3209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1</xdr:row>
      <xdr:rowOff>0</xdr:rowOff>
    </xdr:from>
    <xdr:to>
      <xdr:col>2</xdr:col>
      <xdr:colOff>19050</xdr:colOff>
      <xdr:row>1</xdr:row>
      <xdr:rowOff>0</xdr:rowOff>
    </xdr:to>
    <xdr:sp>
      <xdr:nvSpPr>
        <xdr:cNvPr id="60" name="Text Box 60"/>
        <xdr:cNvSpPr txBox="1">
          <a:spLocks noChangeArrowheads="1"/>
        </xdr:cNvSpPr>
      </xdr:nvSpPr>
      <xdr:spPr>
        <a:xfrm>
          <a:off x="2905125" y="171450"/>
          <a:ext cx="3209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1</xdr:row>
      <xdr:rowOff>0</xdr:rowOff>
    </xdr:from>
    <xdr:to>
      <xdr:col>2</xdr:col>
      <xdr:colOff>19050</xdr:colOff>
      <xdr:row>1</xdr:row>
      <xdr:rowOff>0</xdr:rowOff>
    </xdr:to>
    <xdr:sp>
      <xdr:nvSpPr>
        <xdr:cNvPr id="61" name="Text Box 61"/>
        <xdr:cNvSpPr txBox="1">
          <a:spLocks noChangeArrowheads="1"/>
        </xdr:cNvSpPr>
      </xdr:nvSpPr>
      <xdr:spPr>
        <a:xfrm>
          <a:off x="2905125" y="171450"/>
          <a:ext cx="3209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1</xdr:row>
      <xdr:rowOff>0</xdr:rowOff>
    </xdr:from>
    <xdr:to>
      <xdr:col>2</xdr:col>
      <xdr:colOff>19050</xdr:colOff>
      <xdr:row>1</xdr:row>
      <xdr:rowOff>0</xdr:rowOff>
    </xdr:to>
    <xdr:sp>
      <xdr:nvSpPr>
        <xdr:cNvPr id="62" name="Text Box 62"/>
        <xdr:cNvSpPr txBox="1">
          <a:spLocks noChangeArrowheads="1"/>
        </xdr:cNvSpPr>
      </xdr:nvSpPr>
      <xdr:spPr>
        <a:xfrm>
          <a:off x="2905125" y="171450"/>
          <a:ext cx="3209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1</xdr:row>
      <xdr:rowOff>0</xdr:rowOff>
    </xdr:from>
    <xdr:to>
      <xdr:col>2</xdr:col>
      <xdr:colOff>19050</xdr:colOff>
      <xdr:row>1</xdr:row>
      <xdr:rowOff>0</xdr:rowOff>
    </xdr:to>
    <xdr:sp>
      <xdr:nvSpPr>
        <xdr:cNvPr id="63" name="Text Box 63"/>
        <xdr:cNvSpPr txBox="1">
          <a:spLocks noChangeArrowheads="1"/>
        </xdr:cNvSpPr>
      </xdr:nvSpPr>
      <xdr:spPr>
        <a:xfrm>
          <a:off x="2905125" y="171450"/>
          <a:ext cx="3209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1</xdr:row>
      <xdr:rowOff>0</xdr:rowOff>
    </xdr:from>
    <xdr:to>
      <xdr:col>2</xdr:col>
      <xdr:colOff>19050</xdr:colOff>
      <xdr:row>1</xdr:row>
      <xdr:rowOff>0</xdr:rowOff>
    </xdr:to>
    <xdr:sp>
      <xdr:nvSpPr>
        <xdr:cNvPr id="64" name="Text Box 64"/>
        <xdr:cNvSpPr txBox="1">
          <a:spLocks noChangeArrowheads="1"/>
        </xdr:cNvSpPr>
      </xdr:nvSpPr>
      <xdr:spPr>
        <a:xfrm>
          <a:off x="2905125" y="171450"/>
          <a:ext cx="3209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1</xdr:row>
      <xdr:rowOff>0</xdr:rowOff>
    </xdr:from>
    <xdr:to>
      <xdr:col>2</xdr:col>
      <xdr:colOff>19050</xdr:colOff>
      <xdr:row>1</xdr:row>
      <xdr:rowOff>0</xdr:rowOff>
    </xdr:to>
    <xdr:sp>
      <xdr:nvSpPr>
        <xdr:cNvPr id="65" name="Text Box 65"/>
        <xdr:cNvSpPr txBox="1">
          <a:spLocks noChangeArrowheads="1"/>
        </xdr:cNvSpPr>
      </xdr:nvSpPr>
      <xdr:spPr>
        <a:xfrm>
          <a:off x="2905125" y="171450"/>
          <a:ext cx="3209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1</xdr:row>
      <xdr:rowOff>0</xdr:rowOff>
    </xdr:from>
    <xdr:to>
      <xdr:col>2</xdr:col>
      <xdr:colOff>19050</xdr:colOff>
      <xdr:row>1</xdr:row>
      <xdr:rowOff>0</xdr:rowOff>
    </xdr:to>
    <xdr:sp>
      <xdr:nvSpPr>
        <xdr:cNvPr id="66" name="Text Box 66"/>
        <xdr:cNvSpPr txBox="1">
          <a:spLocks noChangeArrowheads="1"/>
        </xdr:cNvSpPr>
      </xdr:nvSpPr>
      <xdr:spPr>
        <a:xfrm>
          <a:off x="2905125" y="171450"/>
          <a:ext cx="3209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1</xdr:row>
      <xdr:rowOff>0</xdr:rowOff>
    </xdr:from>
    <xdr:to>
      <xdr:col>2</xdr:col>
      <xdr:colOff>19050</xdr:colOff>
      <xdr:row>1</xdr:row>
      <xdr:rowOff>0</xdr:rowOff>
    </xdr:to>
    <xdr:sp>
      <xdr:nvSpPr>
        <xdr:cNvPr id="67" name="Text Box 67"/>
        <xdr:cNvSpPr txBox="1">
          <a:spLocks noChangeArrowheads="1"/>
        </xdr:cNvSpPr>
      </xdr:nvSpPr>
      <xdr:spPr>
        <a:xfrm>
          <a:off x="2905125" y="171450"/>
          <a:ext cx="3209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1</xdr:row>
      <xdr:rowOff>0</xdr:rowOff>
    </xdr:from>
    <xdr:to>
      <xdr:col>2</xdr:col>
      <xdr:colOff>19050</xdr:colOff>
      <xdr:row>1</xdr:row>
      <xdr:rowOff>0</xdr:rowOff>
    </xdr:to>
    <xdr:sp>
      <xdr:nvSpPr>
        <xdr:cNvPr id="68" name="Text Box 68"/>
        <xdr:cNvSpPr txBox="1">
          <a:spLocks noChangeArrowheads="1"/>
        </xdr:cNvSpPr>
      </xdr:nvSpPr>
      <xdr:spPr>
        <a:xfrm>
          <a:off x="2905125" y="171450"/>
          <a:ext cx="3209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1</xdr:row>
      <xdr:rowOff>0</xdr:rowOff>
    </xdr:from>
    <xdr:to>
      <xdr:col>2</xdr:col>
      <xdr:colOff>19050</xdr:colOff>
      <xdr:row>1</xdr:row>
      <xdr:rowOff>0</xdr:rowOff>
    </xdr:to>
    <xdr:sp>
      <xdr:nvSpPr>
        <xdr:cNvPr id="69" name="Text Box 69"/>
        <xdr:cNvSpPr txBox="1">
          <a:spLocks noChangeArrowheads="1"/>
        </xdr:cNvSpPr>
      </xdr:nvSpPr>
      <xdr:spPr>
        <a:xfrm>
          <a:off x="2905125" y="171450"/>
          <a:ext cx="3209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1</xdr:row>
      <xdr:rowOff>0</xdr:rowOff>
    </xdr:from>
    <xdr:to>
      <xdr:col>2</xdr:col>
      <xdr:colOff>19050</xdr:colOff>
      <xdr:row>1</xdr:row>
      <xdr:rowOff>0</xdr:rowOff>
    </xdr:to>
    <xdr:sp>
      <xdr:nvSpPr>
        <xdr:cNvPr id="70" name="Text Box 70"/>
        <xdr:cNvSpPr txBox="1">
          <a:spLocks noChangeArrowheads="1"/>
        </xdr:cNvSpPr>
      </xdr:nvSpPr>
      <xdr:spPr>
        <a:xfrm>
          <a:off x="2905125" y="171450"/>
          <a:ext cx="3209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1</xdr:row>
      <xdr:rowOff>0</xdr:rowOff>
    </xdr:from>
    <xdr:to>
      <xdr:col>2</xdr:col>
      <xdr:colOff>19050</xdr:colOff>
      <xdr:row>1</xdr:row>
      <xdr:rowOff>0</xdr:rowOff>
    </xdr:to>
    <xdr:sp>
      <xdr:nvSpPr>
        <xdr:cNvPr id="71" name="Text Box 71"/>
        <xdr:cNvSpPr txBox="1">
          <a:spLocks noChangeArrowheads="1"/>
        </xdr:cNvSpPr>
      </xdr:nvSpPr>
      <xdr:spPr>
        <a:xfrm>
          <a:off x="2905125" y="171450"/>
          <a:ext cx="3209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1</xdr:row>
      <xdr:rowOff>0</xdr:rowOff>
    </xdr:from>
    <xdr:to>
      <xdr:col>2</xdr:col>
      <xdr:colOff>19050</xdr:colOff>
      <xdr:row>1</xdr:row>
      <xdr:rowOff>0</xdr:rowOff>
    </xdr:to>
    <xdr:sp>
      <xdr:nvSpPr>
        <xdr:cNvPr id="72" name="Text Box 72"/>
        <xdr:cNvSpPr txBox="1">
          <a:spLocks noChangeArrowheads="1"/>
        </xdr:cNvSpPr>
      </xdr:nvSpPr>
      <xdr:spPr>
        <a:xfrm>
          <a:off x="2905125" y="171450"/>
          <a:ext cx="3209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1</xdr:row>
      <xdr:rowOff>0</xdr:rowOff>
    </xdr:from>
    <xdr:to>
      <xdr:col>2</xdr:col>
      <xdr:colOff>19050</xdr:colOff>
      <xdr:row>1</xdr:row>
      <xdr:rowOff>0</xdr:rowOff>
    </xdr:to>
    <xdr:sp>
      <xdr:nvSpPr>
        <xdr:cNvPr id="73" name="Text Box 73"/>
        <xdr:cNvSpPr txBox="1">
          <a:spLocks noChangeArrowheads="1"/>
        </xdr:cNvSpPr>
      </xdr:nvSpPr>
      <xdr:spPr>
        <a:xfrm>
          <a:off x="2905125" y="171450"/>
          <a:ext cx="3209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1</xdr:row>
      <xdr:rowOff>0</xdr:rowOff>
    </xdr:from>
    <xdr:to>
      <xdr:col>2</xdr:col>
      <xdr:colOff>19050</xdr:colOff>
      <xdr:row>1</xdr:row>
      <xdr:rowOff>0</xdr:rowOff>
    </xdr:to>
    <xdr:sp>
      <xdr:nvSpPr>
        <xdr:cNvPr id="74" name="Text Box 74"/>
        <xdr:cNvSpPr txBox="1">
          <a:spLocks noChangeArrowheads="1"/>
        </xdr:cNvSpPr>
      </xdr:nvSpPr>
      <xdr:spPr>
        <a:xfrm>
          <a:off x="2905125" y="171450"/>
          <a:ext cx="3209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1</xdr:row>
      <xdr:rowOff>0</xdr:rowOff>
    </xdr:from>
    <xdr:to>
      <xdr:col>2</xdr:col>
      <xdr:colOff>19050</xdr:colOff>
      <xdr:row>1</xdr:row>
      <xdr:rowOff>0</xdr:rowOff>
    </xdr:to>
    <xdr:sp>
      <xdr:nvSpPr>
        <xdr:cNvPr id="75" name="Text Box 75"/>
        <xdr:cNvSpPr txBox="1">
          <a:spLocks noChangeArrowheads="1"/>
        </xdr:cNvSpPr>
      </xdr:nvSpPr>
      <xdr:spPr>
        <a:xfrm>
          <a:off x="2905125" y="171450"/>
          <a:ext cx="3209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1</xdr:row>
      <xdr:rowOff>0</xdr:rowOff>
    </xdr:from>
    <xdr:to>
      <xdr:col>2</xdr:col>
      <xdr:colOff>19050</xdr:colOff>
      <xdr:row>1</xdr:row>
      <xdr:rowOff>0</xdr:rowOff>
    </xdr:to>
    <xdr:sp>
      <xdr:nvSpPr>
        <xdr:cNvPr id="76" name="Text Box 76"/>
        <xdr:cNvSpPr txBox="1">
          <a:spLocks noChangeArrowheads="1"/>
        </xdr:cNvSpPr>
      </xdr:nvSpPr>
      <xdr:spPr>
        <a:xfrm>
          <a:off x="2905125" y="171450"/>
          <a:ext cx="3209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1</xdr:row>
      <xdr:rowOff>0</xdr:rowOff>
    </xdr:from>
    <xdr:to>
      <xdr:col>2</xdr:col>
      <xdr:colOff>19050</xdr:colOff>
      <xdr:row>1</xdr:row>
      <xdr:rowOff>0</xdr:rowOff>
    </xdr:to>
    <xdr:sp>
      <xdr:nvSpPr>
        <xdr:cNvPr id="77" name="Text Box 77"/>
        <xdr:cNvSpPr txBox="1">
          <a:spLocks noChangeArrowheads="1"/>
        </xdr:cNvSpPr>
      </xdr:nvSpPr>
      <xdr:spPr>
        <a:xfrm>
          <a:off x="2905125" y="171450"/>
          <a:ext cx="3209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1</xdr:row>
      <xdr:rowOff>0</xdr:rowOff>
    </xdr:from>
    <xdr:to>
      <xdr:col>2</xdr:col>
      <xdr:colOff>19050</xdr:colOff>
      <xdr:row>1</xdr:row>
      <xdr:rowOff>0</xdr:rowOff>
    </xdr:to>
    <xdr:sp>
      <xdr:nvSpPr>
        <xdr:cNvPr id="78" name="Text Box 78"/>
        <xdr:cNvSpPr txBox="1">
          <a:spLocks noChangeArrowheads="1"/>
        </xdr:cNvSpPr>
      </xdr:nvSpPr>
      <xdr:spPr>
        <a:xfrm>
          <a:off x="2905125" y="171450"/>
          <a:ext cx="3209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1</xdr:row>
      <xdr:rowOff>0</xdr:rowOff>
    </xdr:from>
    <xdr:to>
      <xdr:col>2</xdr:col>
      <xdr:colOff>19050</xdr:colOff>
      <xdr:row>1</xdr:row>
      <xdr:rowOff>0</xdr:rowOff>
    </xdr:to>
    <xdr:sp>
      <xdr:nvSpPr>
        <xdr:cNvPr id="79" name="Text Box 79"/>
        <xdr:cNvSpPr txBox="1">
          <a:spLocks noChangeArrowheads="1"/>
        </xdr:cNvSpPr>
      </xdr:nvSpPr>
      <xdr:spPr>
        <a:xfrm>
          <a:off x="2905125" y="171450"/>
          <a:ext cx="3209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1</xdr:row>
      <xdr:rowOff>0</xdr:rowOff>
    </xdr:from>
    <xdr:to>
      <xdr:col>2</xdr:col>
      <xdr:colOff>19050</xdr:colOff>
      <xdr:row>1</xdr:row>
      <xdr:rowOff>0</xdr:rowOff>
    </xdr:to>
    <xdr:sp>
      <xdr:nvSpPr>
        <xdr:cNvPr id="80" name="Text Box 80"/>
        <xdr:cNvSpPr txBox="1">
          <a:spLocks noChangeArrowheads="1"/>
        </xdr:cNvSpPr>
      </xdr:nvSpPr>
      <xdr:spPr>
        <a:xfrm>
          <a:off x="2905125" y="171450"/>
          <a:ext cx="3209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1</xdr:row>
      <xdr:rowOff>0</xdr:rowOff>
    </xdr:from>
    <xdr:to>
      <xdr:col>2</xdr:col>
      <xdr:colOff>19050</xdr:colOff>
      <xdr:row>1</xdr:row>
      <xdr:rowOff>0</xdr:rowOff>
    </xdr:to>
    <xdr:sp>
      <xdr:nvSpPr>
        <xdr:cNvPr id="81" name="Text Box 81"/>
        <xdr:cNvSpPr txBox="1">
          <a:spLocks noChangeArrowheads="1"/>
        </xdr:cNvSpPr>
      </xdr:nvSpPr>
      <xdr:spPr>
        <a:xfrm>
          <a:off x="2905125" y="171450"/>
          <a:ext cx="3209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1</xdr:row>
      <xdr:rowOff>0</xdr:rowOff>
    </xdr:from>
    <xdr:to>
      <xdr:col>2</xdr:col>
      <xdr:colOff>19050</xdr:colOff>
      <xdr:row>1</xdr:row>
      <xdr:rowOff>0</xdr:rowOff>
    </xdr:to>
    <xdr:sp>
      <xdr:nvSpPr>
        <xdr:cNvPr id="82" name="Text Box 82"/>
        <xdr:cNvSpPr txBox="1">
          <a:spLocks noChangeArrowheads="1"/>
        </xdr:cNvSpPr>
      </xdr:nvSpPr>
      <xdr:spPr>
        <a:xfrm>
          <a:off x="2905125" y="171450"/>
          <a:ext cx="3209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1</xdr:row>
      <xdr:rowOff>0</xdr:rowOff>
    </xdr:from>
    <xdr:to>
      <xdr:col>2</xdr:col>
      <xdr:colOff>19050</xdr:colOff>
      <xdr:row>1</xdr:row>
      <xdr:rowOff>0</xdr:rowOff>
    </xdr:to>
    <xdr:sp>
      <xdr:nvSpPr>
        <xdr:cNvPr id="83" name="Text Box 83"/>
        <xdr:cNvSpPr txBox="1">
          <a:spLocks noChangeArrowheads="1"/>
        </xdr:cNvSpPr>
      </xdr:nvSpPr>
      <xdr:spPr>
        <a:xfrm>
          <a:off x="2905125" y="171450"/>
          <a:ext cx="3209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1</xdr:row>
      <xdr:rowOff>0</xdr:rowOff>
    </xdr:from>
    <xdr:to>
      <xdr:col>2</xdr:col>
      <xdr:colOff>19050</xdr:colOff>
      <xdr:row>1</xdr:row>
      <xdr:rowOff>0</xdr:rowOff>
    </xdr:to>
    <xdr:sp>
      <xdr:nvSpPr>
        <xdr:cNvPr id="84" name="Text Box 84"/>
        <xdr:cNvSpPr txBox="1">
          <a:spLocks noChangeArrowheads="1"/>
        </xdr:cNvSpPr>
      </xdr:nvSpPr>
      <xdr:spPr>
        <a:xfrm>
          <a:off x="2905125" y="171450"/>
          <a:ext cx="3209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il.barnhart@da.ks.gov" TargetMode="External" /><Relationship Id="rId2" Type="http://schemas.openxmlformats.org/officeDocument/2006/relationships/hyperlink" Target="mailto:gail.barnhart@da.ks.gov" TargetMode="External" /><Relationship Id="rId3" Type="http://schemas.openxmlformats.org/officeDocument/2006/relationships/hyperlink" Target="http://www.da.ks.gov/ar/genacct/CoA/FY2008/index.html" TargetMode="External" /><Relationship Id="rId4" Type="http://schemas.openxmlformats.org/officeDocument/2006/relationships/hyperlink" Target="http://www.nsf.gov/statistics/randdef/nonprof.cfm" TargetMode="External" /><Relationship Id="rId5" Type="http://schemas.openxmlformats.org/officeDocument/2006/relationships/hyperlink" Target="http://www.da.ks.gov/ar/genacct/CoA/FY2008/index.html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602"/>
  <sheetViews>
    <sheetView tabSelected="1" zoomScalePageLayoutView="0" workbookViewId="0" topLeftCell="A1">
      <selection activeCell="L32" sqref="L32"/>
    </sheetView>
  </sheetViews>
  <sheetFormatPr defaultColWidth="9.140625" defaultRowHeight="12.75"/>
  <cols>
    <col min="1" max="1" width="7.7109375" style="0" customWidth="1"/>
    <col min="2" max="2" width="10.00390625" style="2" customWidth="1"/>
    <col min="3" max="3" width="22.57421875" style="2" customWidth="1"/>
    <col min="4" max="4" width="49.7109375" style="2" customWidth="1"/>
    <col min="5" max="5" width="39.00390625" style="2" customWidth="1"/>
    <col min="6" max="6" width="75.7109375" style="0" customWidth="1"/>
    <col min="7" max="7" width="31.8515625" style="0" customWidth="1"/>
    <col min="8" max="8" width="11.421875" style="0" customWidth="1"/>
    <col min="9" max="9" width="10.140625" style="0" customWidth="1"/>
    <col min="10" max="10" width="7.57421875" style="2" customWidth="1"/>
    <col min="11" max="11" width="48.421875" style="2" customWidth="1"/>
    <col min="12" max="12" width="50.140625" style="2" customWidth="1"/>
    <col min="13" max="13" width="16.7109375" style="0" customWidth="1"/>
    <col min="14" max="15" width="16.7109375" style="2" customWidth="1"/>
    <col min="16" max="16" width="19.7109375" style="2" customWidth="1"/>
    <col min="17" max="17" width="24.7109375" style="2" customWidth="1"/>
    <col min="18" max="18" width="22.8515625" style="2" bestFit="1" customWidth="1"/>
    <col min="19" max="19" width="24.421875" style="0" bestFit="1" customWidth="1"/>
    <col min="20" max="20" width="15.421875" style="0" bestFit="1" customWidth="1"/>
    <col min="21" max="21" width="18.28125" style="0" bestFit="1" customWidth="1"/>
    <col min="22" max="23" width="25.7109375" style="0" bestFit="1" customWidth="1"/>
    <col min="24" max="24" width="21.421875" style="0" customWidth="1"/>
  </cols>
  <sheetData>
    <row r="1" spans="2:18" ht="40.5" customHeight="1">
      <c r="B1" s="117" t="s">
        <v>1900</v>
      </c>
      <c r="C1" s="117"/>
      <c r="D1" s="6"/>
      <c r="G1" s="6"/>
      <c r="H1" s="6"/>
      <c r="I1" s="6"/>
      <c r="J1" s="7"/>
      <c r="K1" s="7"/>
      <c r="L1" s="7"/>
      <c r="M1" s="5"/>
      <c r="N1" s="7"/>
      <c r="O1" s="7"/>
      <c r="P1" s="7"/>
      <c r="Q1" s="7"/>
      <c r="R1" s="7"/>
    </row>
    <row r="2" spans="2:18" ht="15.75">
      <c r="B2" s="84"/>
      <c r="C2" s="6"/>
      <c r="D2" s="6"/>
      <c r="G2" s="6"/>
      <c r="H2" s="6"/>
      <c r="I2" s="6"/>
      <c r="J2" s="7"/>
      <c r="K2" s="7"/>
      <c r="L2" s="7"/>
      <c r="M2" s="5"/>
      <c r="N2" s="7"/>
      <c r="O2" s="7"/>
      <c r="P2" s="7"/>
      <c r="Q2" s="7"/>
      <c r="R2" s="7"/>
    </row>
    <row r="3" spans="2:18" ht="15.75">
      <c r="B3" s="84"/>
      <c r="C3" s="6"/>
      <c r="D3" s="6"/>
      <c r="G3" s="6"/>
      <c r="H3" s="6"/>
      <c r="I3" s="6"/>
      <c r="J3" s="7"/>
      <c r="K3" s="7"/>
      <c r="L3" s="7"/>
      <c r="M3" s="5"/>
      <c r="N3" s="7"/>
      <c r="O3" s="7"/>
      <c r="P3" s="7"/>
      <c r="Q3" s="7"/>
      <c r="R3" s="7"/>
    </row>
    <row r="4" spans="2:18" ht="15.75">
      <c r="B4" s="6" t="s">
        <v>1591</v>
      </c>
      <c r="C4" s="6"/>
      <c r="D4" s="6"/>
      <c r="E4" s="84"/>
      <c r="G4" s="6"/>
      <c r="H4" s="6"/>
      <c r="I4" s="6"/>
      <c r="J4" s="7"/>
      <c r="K4" s="7"/>
      <c r="L4" s="7"/>
      <c r="M4" s="5"/>
      <c r="N4" s="7"/>
      <c r="O4" s="7"/>
      <c r="P4" s="7"/>
      <c r="Q4" s="7"/>
      <c r="R4" s="7"/>
    </row>
    <row r="5" spans="2:18" ht="15.75">
      <c r="B5" s="6" t="s">
        <v>1592</v>
      </c>
      <c r="C5" s="6"/>
      <c r="D5" s="6"/>
      <c r="E5" s="84"/>
      <c r="G5" s="6"/>
      <c r="H5" s="6"/>
      <c r="I5" s="6"/>
      <c r="J5" s="7"/>
      <c r="K5" s="7"/>
      <c r="L5" s="7"/>
      <c r="M5" s="5"/>
      <c r="N5" s="7"/>
      <c r="O5" s="7"/>
      <c r="P5" s="7"/>
      <c r="Q5" s="7"/>
      <c r="R5" s="7"/>
    </row>
    <row r="6" spans="2:18" ht="16.5" thickBot="1">
      <c r="B6" s="6" t="s">
        <v>2400</v>
      </c>
      <c r="C6" s="6"/>
      <c r="D6" s="6"/>
      <c r="E6" s="84"/>
      <c r="G6" s="6"/>
      <c r="H6" s="6"/>
      <c r="I6" s="6"/>
      <c r="J6" s="7"/>
      <c r="K6" s="7"/>
      <c r="L6" s="7"/>
      <c r="M6" s="5"/>
      <c r="N6" s="7"/>
      <c r="O6" s="7"/>
      <c r="P6" s="7"/>
      <c r="Q6" s="7"/>
      <c r="R6" s="7"/>
    </row>
    <row r="7" spans="3:18" ht="15.75">
      <c r="C7" s="6"/>
      <c r="D7" s="6"/>
      <c r="E7" s="6"/>
      <c r="F7" s="77"/>
      <c r="G7" s="6"/>
      <c r="H7" s="6"/>
      <c r="I7" s="6"/>
      <c r="J7" s="7"/>
      <c r="K7" s="7"/>
      <c r="L7" s="4"/>
      <c r="M7" s="5"/>
      <c r="N7" s="7"/>
      <c r="O7" s="7"/>
      <c r="P7" s="7"/>
      <c r="Q7" s="7"/>
      <c r="R7" s="7"/>
    </row>
    <row r="8" spans="3:18" ht="15.75">
      <c r="C8" s="6"/>
      <c r="D8" s="6"/>
      <c r="E8" s="6"/>
      <c r="F8" s="78" t="s">
        <v>1598</v>
      </c>
      <c r="G8" s="6"/>
      <c r="H8" s="6"/>
      <c r="I8" s="6"/>
      <c r="J8" s="7"/>
      <c r="K8" s="7"/>
      <c r="L8" s="7"/>
      <c r="M8" s="5"/>
      <c r="N8" s="7"/>
      <c r="O8" s="7"/>
      <c r="P8" s="7"/>
      <c r="Q8" s="7"/>
      <c r="R8" s="7"/>
    </row>
    <row r="9" spans="5:18" ht="15.75" thickBot="1">
      <c r="E9" s="7"/>
      <c r="F9" s="79" t="s">
        <v>317</v>
      </c>
      <c r="G9" s="8"/>
      <c r="H9" s="8"/>
      <c r="I9" s="8"/>
      <c r="J9" s="7"/>
      <c r="K9" s="7"/>
      <c r="L9" s="7"/>
      <c r="M9" s="8"/>
      <c r="N9" s="7"/>
      <c r="O9" s="7"/>
      <c r="P9" s="7"/>
      <c r="Q9" s="7"/>
      <c r="R9" s="7"/>
    </row>
    <row r="10" spans="3:18" ht="18" customHeight="1">
      <c r="C10" s="74"/>
      <c r="D10" s="75"/>
      <c r="F10" s="80"/>
      <c r="G10" s="11"/>
      <c r="H10" s="53"/>
      <c r="I10" s="53"/>
      <c r="J10" s="10"/>
      <c r="K10" s="11"/>
      <c r="M10" s="53"/>
      <c r="N10" s="7"/>
      <c r="O10" s="7"/>
      <c r="P10" s="7"/>
      <c r="Q10" s="7"/>
      <c r="R10" s="7"/>
    </row>
    <row r="11" spans="3:18" ht="18" customHeight="1">
      <c r="C11" s="88" t="s">
        <v>420</v>
      </c>
      <c r="D11" s="82"/>
      <c r="F11" s="78" t="s">
        <v>1599</v>
      </c>
      <c r="G11" s="14"/>
      <c r="H11" s="53"/>
      <c r="I11" s="53"/>
      <c r="J11" s="10"/>
      <c r="K11" s="7"/>
      <c r="M11" s="54"/>
      <c r="N11" s="7"/>
      <c r="O11" s="7"/>
      <c r="P11" s="7"/>
      <c r="Q11" s="7"/>
      <c r="R11" s="7"/>
    </row>
    <row r="12" spans="3:18" ht="18" customHeight="1">
      <c r="C12" s="22" t="s">
        <v>1596</v>
      </c>
      <c r="D12" s="76">
        <f>IF(ISERROR(LOOKUP(D11,AGYNO,AGYNAME)),"",(LOOKUP(D11,AGYNO,AGYNAME)))</f>
      </c>
      <c r="F12" s="80" t="s">
        <v>319</v>
      </c>
      <c r="G12" s="10"/>
      <c r="H12" s="45"/>
      <c r="I12" s="45"/>
      <c r="J12" s="10"/>
      <c r="K12" s="7"/>
      <c r="M12" s="45"/>
      <c r="N12" s="7"/>
      <c r="O12" s="7"/>
      <c r="P12" s="7"/>
      <c r="Q12" s="7"/>
      <c r="R12" s="7"/>
    </row>
    <row r="13" spans="3:18" ht="18" customHeight="1">
      <c r="C13" s="22" t="s">
        <v>1597</v>
      </c>
      <c r="D13" s="83"/>
      <c r="F13" s="80" t="s">
        <v>367</v>
      </c>
      <c r="G13" s="4"/>
      <c r="H13" s="45"/>
      <c r="I13" s="45"/>
      <c r="J13" s="7"/>
      <c r="K13" s="4"/>
      <c r="M13" s="45"/>
      <c r="N13" s="7"/>
      <c r="O13" s="7"/>
      <c r="P13" s="7"/>
      <c r="Q13" s="7"/>
      <c r="R13" s="7"/>
    </row>
    <row r="14" spans="3:18" ht="18" customHeight="1">
      <c r="C14" s="22" t="s">
        <v>1593</v>
      </c>
      <c r="D14" s="83"/>
      <c r="F14" s="79" t="s">
        <v>317</v>
      </c>
      <c r="G14" s="7"/>
      <c r="H14" s="45"/>
      <c r="I14" s="45"/>
      <c r="J14" s="7"/>
      <c r="K14" s="7"/>
      <c r="M14" s="45"/>
      <c r="N14" s="7"/>
      <c r="O14" s="7"/>
      <c r="P14" s="7"/>
      <c r="Q14" s="7"/>
      <c r="R14" s="7"/>
    </row>
    <row r="15" spans="3:18" ht="18" customHeight="1">
      <c r="C15" s="22" t="s">
        <v>1594</v>
      </c>
      <c r="D15" s="83"/>
      <c r="F15" s="80" t="s">
        <v>318</v>
      </c>
      <c r="G15" s="7"/>
      <c r="H15" s="45"/>
      <c r="I15" s="45"/>
      <c r="J15" s="7"/>
      <c r="K15" s="7"/>
      <c r="M15" s="45"/>
      <c r="N15" s="7"/>
      <c r="O15" s="7"/>
      <c r="P15" s="7"/>
      <c r="Q15" s="7"/>
      <c r="R15" s="7"/>
    </row>
    <row r="16" spans="2:18" ht="18" customHeight="1">
      <c r="B16" s="7"/>
      <c r="C16" s="22" t="s">
        <v>1595</v>
      </c>
      <c r="D16" s="83"/>
      <c r="F16" s="80" t="s">
        <v>368</v>
      </c>
      <c r="G16" s="14"/>
      <c r="H16" s="8"/>
      <c r="I16" s="8"/>
      <c r="J16" s="7"/>
      <c r="K16" s="7"/>
      <c r="M16" s="8"/>
      <c r="N16" s="7"/>
      <c r="O16" s="7"/>
      <c r="P16" s="7"/>
      <c r="Q16" s="7"/>
      <c r="R16" s="7"/>
    </row>
    <row r="17" spans="2:18" ht="18" customHeight="1" thickBot="1">
      <c r="B17" s="7"/>
      <c r="C17" s="23"/>
      <c r="D17" s="55"/>
      <c r="F17" s="81"/>
      <c r="G17" s="7"/>
      <c r="H17" s="8"/>
      <c r="I17" s="8"/>
      <c r="J17" s="7"/>
      <c r="K17" s="7"/>
      <c r="M17" s="7"/>
      <c r="N17" s="7"/>
      <c r="O17" s="7"/>
      <c r="P17" s="7"/>
      <c r="Q17" s="8"/>
      <c r="R17" s="8"/>
    </row>
    <row r="18" spans="1:18" ht="18" customHeight="1">
      <c r="A18" s="106"/>
      <c r="B18" s="107"/>
      <c r="C18" s="107"/>
      <c r="D18" s="7"/>
      <c r="F18" s="1"/>
      <c r="G18" s="7"/>
      <c r="H18" s="8"/>
      <c r="I18" s="8"/>
      <c r="J18" s="7"/>
      <c r="K18" s="7"/>
      <c r="M18" s="7"/>
      <c r="N18" s="7"/>
      <c r="O18" s="7"/>
      <c r="P18" s="7"/>
      <c r="Q18" s="8"/>
      <c r="R18" s="8"/>
    </row>
    <row r="19" spans="2:18" ht="18" customHeight="1">
      <c r="B19" s="7"/>
      <c r="C19" s="7"/>
      <c r="D19" s="7"/>
      <c r="G19" s="7"/>
      <c r="H19" s="8"/>
      <c r="I19" s="8"/>
      <c r="J19" s="7"/>
      <c r="K19" s="7"/>
      <c r="M19" s="8"/>
      <c r="N19" s="7"/>
      <c r="O19" s="7"/>
      <c r="P19" s="7"/>
      <c r="Q19" s="7"/>
      <c r="R19" s="7"/>
    </row>
    <row r="20" spans="1:18" ht="15">
      <c r="A20" s="9"/>
      <c r="B20" s="9" t="s">
        <v>2416</v>
      </c>
      <c r="C20" s="9"/>
      <c r="D20" s="9"/>
      <c r="E20" s="9"/>
      <c r="F20" s="8"/>
      <c r="G20" s="8"/>
      <c r="H20" s="8"/>
      <c r="I20" s="8"/>
      <c r="J20" s="7"/>
      <c r="K20" s="7"/>
      <c r="L20" s="7"/>
      <c r="M20" s="8"/>
      <c r="N20" s="7"/>
      <c r="O20" s="7"/>
      <c r="P20" s="7"/>
      <c r="Q20" s="7"/>
      <c r="R20" s="7"/>
    </row>
    <row r="21" spans="1:24" ht="15">
      <c r="A21" s="2" t="s">
        <v>1562</v>
      </c>
      <c r="B21" s="7" t="s">
        <v>1563</v>
      </c>
      <c r="C21" s="7" t="s">
        <v>1564</v>
      </c>
      <c r="D21" s="7" t="s">
        <v>1554</v>
      </c>
      <c r="E21" s="7" t="s">
        <v>1565</v>
      </c>
      <c r="F21" s="16" t="s">
        <v>1566</v>
      </c>
      <c r="G21" s="16" t="s">
        <v>1567</v>
      </c>
      <c r="H21" s="16" t="s">
        <v>1568</v>
      </c>
      <c r="I21" s="16" t="s">
        <v>1555</v>
      </c>
      <c r="J21" s="16" t="s">
        <v>1569</v>
      </c>
      <c r="K21" s="21" t="s">
        <v>1570</v>
      </c>
      <c r="L21" s="3" t="s">
        <v>1571</v>
      </c>
      <c r="M21" s="7" t="s">
        <v>1572</v>
      </c>
      <c r="N21" s="7" t="s">
        <v>1573</v>
      </c>
      <c r="O21" s="7" t="s">
        <v>1574</v>
      </c>
      <c r="P21" s="7" t="s">
        <v>1575</v>
      </c>
      <c r="Q21" s="7" t="s">
        <v>1576</v>
      </c>
      <c r="R21" s="7" t="s">
        <v>1890</v>
      </c>
      <c r="S21" s="7" t="s">
        <v>1891</v>
      </c>
      <c r="T21" s="7" t="s">
        <v>1556</v>
      </c>
      <c r="U21" s="7" t="s">
        <v>1892</v>
      </c>
      <c r="V21" s="7" t="s">
        <v>1893</v>
      </c>
      <c r="W21" s="7" t="s">
        <v>1894</v>
      </c>
      <c r="X21" s="7" t="s">
        <v>2442</v>
      </c>
    </row>
    <row r="22" spans="1:24" ht="12.75" customHeight="1">
      <c r="A22" s="56"/>
      <c r="B22" s="56"/>
      <c r="C22" s="57"/>
      <c r="D22" s="57"/>
      <c r="E22" s="57"/>
      <c r="F22" s="57"/>
      <c r="G22" s="57"/>
      <c r="H22" s="57"/>
      <c r="I22" s="56"/>
      <c r="J22" s="111" t="s">
        <v>1558</v>
      </c>
      <c r="K22" s="112"/>
      <c r="L22" s="13" t="s">
        <v>1561</v>
      </c>
      <c r="M22" s="56"/>
      <c r="N22" s="56"/>
      <c r="O22" s="56"/>
      <c r="P22" s="108" t="s">
        <v>1577</v>
      </c>
      <c r="Q22" s="109"/>
      <c r="R22" s="110"/>
      <c r="S22" s="113" t="s">
        <v>1503</v>
      </c>
      <c r="T22" s="114"/>
      <c r="U22" s="114"/>
      <c r="V22" s="115"/>
      <c r="W22" s="115"/>
      <c r="X22" s="116"/>
    </row>
    <row r="23" spans="1:24" s="12" customFormat="1" ht="63.75">
      <c r="A23" s="58" t="s">
        <v>2441</v>
      </c>
      <c r="B23" s="58" t="s">
        <v>1879</v>
      </c>
      <c r="C23" s="59" t="s">
        <v>1550</v>
      </c>
      <c r="D23" s="59" t="s">
        <v>423</v>
      </c>
      <c r="E23" s="59" t="s">
        <v>1549</v>
      </c>
      <c r="F23" s="59" t="s">
        <v>418</v>
      </c>
      <c r="G23" s="59" t="s">
        <v>1413</v>
      </c>
      <c r="H23" s="89" t="s">
        <v>1414</v>
      </c>
      <c r="I23" s="58" t="s">
        <v>419</v>
      </c>
      <c r="J23" s="91" t="s">
        <v>1557</v>
      </c>
      <c r="K23" s="15" t="s">
        <v>1559</v>
      </c>
      <c r="L23" s="15" t="s">
        <v>1560</v>
      </c>
      <c r="M23" s="58" t="s">
        <v>2602</v>
      </c>
      <c r="N23" s="58" t="s">
        <v>1553</v>
      </c>
      <c r="O23" s="58" t="s">
        <v>71</v>
      </c>
      <c r="P23" s="58" t="s">
        <v>2418</v>
      </c>
      <c r="Q23" s="58" t="s">
        <v>1439</v>
      </c>
      <c r="R23" s="60" t="s">
        <v>2417</v>
      </c>
      <c r="S23" s="58" t="s">
        <v>1896</v>
      </c>
      <c r="T23" s="58" t="s">
        <v>1895</v>
      </c>
      <c r="U23" s="60" t="s">
        <v>1897</v>
      </c>
      <c r="V23" s="60" t="s">
        <v>1898</v>
      </c>
      <c r="W23" s="60" t="s">
        <v>1899</v>
      </c>
      <c r="X23" s="60" t="s">
        <v>2603</v>
      </c>
    </row>
    <row r="24" spans="1:24" ht="12.75">
      <c r="A24" s="105"/>
      <c r="B24" s="85"/>
      <c r="C24" s="71"/>
      <c r="D24" s="46">
        <f aca="true" t="shared" si="0" ref="D24:D87">IF(ISERROR(IF(ISERROR(VLOOKUP((LEFT($B24,2)),FEDAGY,2,FALSE)),(VLOOKUP((LEFT($B24,1)),FEDAGY,2,FALSE)),(VLOOKUP((LEFT($B24,2)),FEDAGY,2,FALSE)))),"",(IF(ISERROR(VLOOKUP((LEFT($B24,2)),FEDAGY,2,FALSE)),(VLOOKUP((LEFT($B24,1)),FEDAGY,2,FALSE)),(VLOOKUP((LEFT($B24,2)),FEDAGY,2,FALSE)))))</f>
      </c>
      <c r="E24" s="48">
        <f aca="true" t="shared" si="1" ref="E24:E87">IF(ISERROR(IF(ISERROR(IF(ISERROR(VLOOKUP($B24,CLUSTER,2)),"",VLOOKUP($B24,CLUSTER,2,FALSE))),"Not Clustered",(VLOOKUP($B24,CLUSTER,2,FALSE)))),"",(IF(ISERROR(IF(ISERROR(VLOOKUP($B24,CLUSTER,2)),"",VLOOKUP($B24,CLUSTER,2,FALSE))),"Not Clustered",(VLOOKUP($B24,CLUSTER,2,FALSE)))))</f>
      </c>
      <c r="F24" s="69">
        <f aca="true" t="shared" si="2" ref="F24:F87">IF(ISERROR(VLOOKUP($B24,PGMTITLE,3,FALSE)),"",VLOOKUP($B24,PGMTITLE,3,FALSE))</f>
      </c>
      <c r="G24" s="73"/>
      <c r="H24" s="72"/>
      <c r="I24" s="62"/>
      <c r="J24" s="86"/>
      <c r="K24" s="47">
        <f aca="true" t="shared" si="3" ref="K24:K87">IF(ISERROR(LOOKUP(J24,AGYNO,AGYNAME)),"",(LOOKUP(J24,AGYNO,AGYNAME)))</f>
      </c>
      <c r="L24" s="61"/>
      <c r="M24" s="87"/>
      <c r="N24" s="87"/>
      <c r="O24" s="87"/>
      <c r="P24" s="62"/>
      <c r="Q24" s="62"/>
      <c r="R24" s="62"/>
      <c r="S24" s="90">
        <f>IF($I24="I",(IF(ISBLANK($L24),"Pass-thru Grantor required","")),"")</f>
      </c>
      <c r="T24" s="90">
        <f>IF($I24="T",(IF(ISBLANK($J24),"AgyNo.Required","")),"")</f>
      </c>
      <c r="U24" s="90">
        <f>IF(($M24&gt;0),(IF(ISBLANK($B24),"CFDA No.Required","")),"")</f>
      </c>
      <c r="V24" s="90">
        <f>IF(($N24&gt;0),(IF(ISBLANK($M24),"Total Expenditures Required","")),"")</f>
      </c>
      <c r="W24" s="90">
        <f>IF(($O24&gt;0),(IF(ISBLANK($M24),"Total Expenditures Required","")),"")</f>
      </c>
      <c r="X24" s="90">
        <f>IF(($B24&gt;0),(IF(ISBLANK($A24),"ARRA yes/no Required","")),"")</f>
      </c>
    </row>
    <row r="25" spans="1:24" ht="12.75">
      <c r="A25" s="62"/>
      <c r="B25" s="70"/>
      <c r="C25" s="71"/>
      <c r="D25" s="46">
        <f t="shared" si="0"/>
      </c>
      <c r="E25" s="48">
        <f t="shared" si="1"/>
      </c>
      <c r="F25" s="69">
        <f t="shared" si="2"/>
      </c>
      <c r="G25" s="73"/>
      <c r="H25" s="72"/>
      <c r="I25" s="62"/>
      <c r="J25" s="63"/>
      <c r="K25" s="47">
        <f t="shared" si="3"/>
      </c>
      <c r="L25" s="61"/>
      <c r="M25" s="87"/>
      <c r="N25" s="87"/>
      <c r="O25" s="87"/>
      <c r="P25" s="62"/>
      <c r="Q25" s="62"/>
      <c r="R25" s="62"/>
      <c r="S25" s="90">
        <f aca="true" t="shared" si="4" ref="S25:S88">IF($I25="I",(IF(ISBLANK($L25),"Pass-thru Grantor required","")),"")</f>
      </c>
      <c r="T25" s="90">
        <f aca="true" t="shared" si="5" ref="T25:T88">IF($I25="T",(IF(ISBLANK($J25),"AgyNo.Required","")),"")</f>
      </c>
      <c r="U25" s="90">
        <f aca="true" t="shared" si="6" ref="U25:U88">IF(($M25&gt;0),(IF(ISBLANK($B25),"CFDA No.Required","")),"")</f>
      </c>
      <c r="V25" s="90">
        <f aca="true" t="shared" si="7" ref="V25:V88">IF(($N25&gt;0),(IF(ISBLANK($M25),"Total Expenditures Required","")),"")</f>
      </c>
      <c r="W25" s="90">
        <f aca="true" t="shared" si="8" ref="W25:W88">IF(($O25&gt;0),(IF(ISBLANK($M25),"Total Expenditures Required","")),"")</f>
      </c>
      <c r="X25" s="90">
        <f aca="true" t="shared" si="9" ref="X25:X88">IF(($B25&gt;0),(IF(ISBLANK($A25),"ARRA yes/no Required","")),"")</f>
      </c>
    </row>
    <row r="26" spans="1:24" ht="12.75">
      <c r="A26" s="62"/>
      <c r="B26" s="70"/>
      <c r="C26" s="71"/>
      <c r="D26" s="46">
        <f t="shared" si="0"/>
      </c>
      <c r="E26" s="48">
        <f t="shared" si="1"/>
      </c>
      <c r="F26" s="69">
        <f t="shared" si="2"/>
      </c>
      <c r="G26" s="73"/>
      <c r="H26" s="72"/>
      <c r="I26" s="62"/>
      <c r="J26" s="63"/>
      <c r="K26" s="47">
        <f t="shared" si="3"/>
      </c>
      <c r="L26" s="61"/>
      <c r="M26" s="87"/>
      <c r="N26" s="87"/>
      <c r="O26" s="87"/>
      <c r="P26" s="62"/>
      <c r="Q26" s="62"/>
      <c r="R26" s="62"/>
      <c r="S26" s="90">
        <f t="shared" si="4"/>
      </c>
      <c r="T26" s="90">
        <f t="shared" si="5"/>
      </c>
      <c r="U26" s="90">
        <f t="shared" si="6"/>
      </c>
      <c r="V26" s="90">
        <f t="shared" si="7"/>
      </c>
      <c r="W26" s="90">
        <f t="shared" si="8"/>
      </c>
      <c r="X26" s="90">
        <f t="shared" si="9"/>
      </c>
    </row>
    <row r="27" spans="1:24" ht="12.75">
      <c r="A27" s="62"/>
      <c r="B27" s="70"/>
      <c r="C27" s="71"/>
      <c r="D27" s="46">
        <f t="shared" si="0"/>
      </c>
      <c r="E27" s="48">
        <f t="shared" si="1"/>
      </c>
      <c r="F27" s="69">
        <f t="shared" si="2"/>
      </c>
      <c r="G27" s="73"/>
      <c r="H27" s="72"/>
      <c r="I27" s="62"/>
      <c r="J27" s="63"/>
      <c r="K27" s="47">
        <f t="shared" si="3"/>
      </c>
      <c r="L27" s="61"/>
      <c r="M27" s="87"/>
      <c r="N27" s="87"/>
      <c r="O27" s="87"/>
      <c r="P27" s="62"/>
      <c r="Q27" s="62"/>
      <c r="R27" s="62"/>
      <c r="S27" s="90">
        <f t="shared" si="4"/>
      </c>
      <c r="T27" s="90">
        <f t="shared" si="5"/>
      </c>
      <c r="U27" s="90">
        <f t="shared" si="6"/>
      </c>
      <c r="V27" s="90">
        <f t="shared" si="7"/>
      </c>
      <c r="W27" s="90">
        <f t="shared" si="8"/>
      </c>
      <c r="X27" s="90">
        <f t="shared" si="9"/>
      </c>
    </row>
    <row r="28" spans="1:24" ht="12.75">
      <c r="A28" s="62"/>
      <c r="B28" s="70"/>
      <c r="C28" s="71"/>
      <c r="D28" s="46">
        <f t="shared" si="0"/>
      </c>
      <c r="E28" s="48">
        <f t="shared" si="1"/>
      </c>
      <c r="F28" s="69">
        <f t="shared" si="2"/>
      </c>
      <c r="G28" s="73"/>
      <c r="H28" s="72"/>
      <c r="I28" s="62"/>
      <c r="J28" s="63"/>
      <c r="K28" s="47">
        <f t="shared" si="3"/>
      </c>
      <c r="L28" s="61"/>
      <c r="M28" s="87"/>
      <c r="N28" s="87"/>
      <c r="O28" s="87"/>
      <c r="P28" s="62"/>
      <c r="Q28" s="62"/>
      <c r="R28" s="62"/>
      <c r="S28" s="90">
        <f t="shared" si="4"/>
      </c>
      <c r="T28" s="90">
        <f t="shared" si="5"/>
      </c>
      <c r="U28" s="90">
        <f t="shared" si="6"/>
      </c>
      <c r="V28" s="90">
        <f t="shared" si="7"/>
      </c>
      <c r="W28" s="90">
        <f t="shared" si="8"/>
      </c>
      <c r="X28" s="90">
        <f t="shared" si="9"/>
      </c>
    </row>
    <row r="29" spans="1:24" ht="12.75">
      <c r="A29" s="62"/>
      <c r="B29" s="70"/>
      <c r="C29" s="71"/>
      <c r="D29" s="46">
        <f t="shared" si="0"/>
      </c>
      <c r="E29" s="48">
        <f t="shared" si="1"/>
      </c>
      <c r="F29" s="69">
        <f t="shared" si="2"/>
      </c>
      <c r="G29" s="73"/>
      <c r="H29" s="72"/>
      <c r="I29" s="62"/>
      <c r="J29" s="63"/>
      <c r="K29" s="47">
        <f t="shared" si="3"/>
      </c>
      <c r="L29" s="61"/>
      <c r="M29" s="87"/>
      <c r="N29" s="87"/>
      <c r="O29" s="87"/>
      <c r="P29" s="62"/>
      <c r="Q29" s="62"/>
      <c r="R29" s="62"/>
      <c r="S29" s="90">
        <f t="shared" si="4"/>
      </c>
      <c r="T29" s="90">
        <f t="shared" si="5"/>
      </c>
      <c r="U29" s="90">
        <f t="shared" si="6"/>
      </c>
      <c r="V29" s="90">
        <f t="shared" si="7"/>
      </c>
      <c r="W29" s="90">
        <f t="shared" si="8"/>
      </c>
      <c r="X29" s="90">
        <f t="shared" si="9"/>
      </c>
    </row>
    <row r="30" spans="1:24" ht="12.75">
      <c r="A30" s="62"/>
      <c r="B30" s="70"/>
      <c r="C30" s="71"/>
      <c r="D30" s="46">
        <f t="shared" si="0"/>
      </c>
      <c r="E30" s="48">
        <f t="shared" si="1"/>
      </c>
      <c r="F30" s="69">
        <f t="shared" si="2"/>
      </c>
      <c r="G30" s="73"/>
      <c r="H30" s="72"/>
      <c r="I30" s="62"/>
      <c r="J30" s="63"/>
      <c r="K30" s="47">
        <f t="shared" si="3"/>
      </c>
      <c r="L30" s="61"/>
      <c r="M30" s="87"/>
      <c r="N30" s="87"/>
      <c r="O30" s="87"/>
      <c r="P30" s="62"/>
      <c r="Q30" s="62"/>
      <c r="R30" s="62"/>
      <c r="S30" s="90">
        <f t="shared" si="4"/>
      </c>
      <c r="T30" s="90">
        <f t="shared" si="5"/>
      </c>
      <c r="U30" s="90">
        <f t="shared" si="6"/>
      </c>
      <c r="V30" s="90">
        <f t="shared" si="7"/>
      </c>
      <c r="W30" s="90">
        <f t="shared" si="8"/>
      </c>
      <c r="X30" s="90">
        <f t="shared" si="9"/>
      </c>
    </row>
    <row r="31" spans="1:24" ht="12.75">
      <c r="A31" s="62"/>
      <c r="B31" s="70"/>
      <c r="C31" s="71"/>
      <c r="D31" s="46">
        <f t="shared" si="0"/>
      </c>
      <c r="E31" s="48">
        <f t="shared" si="1"/>
      </c>
      <c r="F31" s="69">
        <f t="shared" si="2"/>
      </c>
      <c r="G31" s="73"/>
      <c r="H31" s="72"/>
      <c r="I31" s="62"/>
      <c r="J31" s="63"/>
      <c r="K31" s="47">
        <f t="shared" si="3"/>
      </c>
      <c r="L31" s="61"/>
      <c r="M31" s="87"/>
      <c r="N31" s="87"/>
      <c r="O31" s="87"/>
      <c r="P31" s="62"/>
      <c r="Q31" s="62"/>
      <c r="R31" s="62"/>
      <c r="S31" s="90">
        <f t="shared" si="4"/>
      </c>
      <c r="T31" s="90">
        <f t="shared" si="5"/>
      </c>
      <c r="U31" s="90">
        <f t="shared" si="6"/>
      </c>
      <c r="V31" s="90">
        <f t="shared" si="7"/>
      </c>
      <c r="W31" s="90">
        <f t="shared" si="8"/>
      </c>
      <c r="X31" s="90">
        <f t="shared" si="9"/>
      </c>
    </row>
    <row r="32" spans="1:24" ht="12.75">
      <c r="A32" s="62"/>
      <c r="B32" s="70"/>
      <c r="C32" s="71"/>
      <c r="D32" s="46">
        <f t="shared" si="0"/>
      </c>
      <c r="E32" s="48">
        <f t="shared" si="1"/>
      </c>
      <c r="F32" s="69">
        <f t="shared" si="2"/>
      </c>
      <c r="G32" s="73"/>
      <c r="H32" s="72"/>
      <c r="I32" s="62"/>
      <c r="J32" s="63"/>
      <c r="K32" s="47">
        <f t="shared" si="3"/>
      </c>
      <c r="L32" s="61"/>
      <c r="M32" s="87"/>
      <c r="N32" s="87"/>
      <c r="O32" s="87"/>
      <c r="P32" s="62"/>
      <c r="Q32" s="62"/>
      <c r="R32" s="62"/>
      <c r="S32" s="90">
        <f t="shared" si="4"/>
      </c>
      <c r="T32" s="90">
        <f t="shared" si="5"/>
      </c>
      <c r="U32" s="90">
        <f t="shared" si="6"/>
      </c>
      <c r="V32" s="90">
        <f t="shared" si="7"/>
      </c>
      <c r="W32" s="90">
        <f t="shared" si="8"/>
      </c>
      <c r="X32" s="90">
        <f t="shared" si="9"/>
      </c>
    </row>
    <row r="33" spans="1:24" ht="12.75">
      <c r="A33" s="62"/>
      <c r="B33" s="70"/>
      <c r="C33" s="71"/>
      <c r="D33" s="46">
        <f t="shared" si="0"/>
      </c>
      <c r="E33" s="48">
        <f t="shared" si="1"/>
      </c>
      <c r="F33" s="69">
        <f t="shared" si="2"/>
      </c>
      <c r="G33" s="73"/>
      <c r="H33" s="72"/>
      <c r="I33" s="62"/>
      <c r="J33" s="63"/>
      <c r="K33" s="47">
        <f t="shared" si="3"/>
      </c>
      <c r="L33" s="61"/>
      <c r="M33" s="87"/>
      <c r="N33" s="87"/>
      <c r="O33" s="87"/>
      <c r="P33" s="62"/>
      <c r="Q33" s="62"/>
      <c r="R33" s="62"/>
      <c r="S33" s="90">
        <f t="shared" si="4"/>
      </c>
      <c r="T33" s="90">
        <f t="shared" si="5"/>
      </c>
      <c r="U33" s="90">
        <f t="shared" si="6"/>
      </c>
      <c r="V33" s="90">
        <f t="shared" si="7"/>
      </c>
      <c r="W33" s="90">
        <f t="shared" si="8"/>
      </c>
      <c r="X33" s="90">
        <f t="shared" si="9"/>
      </c>
    </row>
    <row r="34" spans="1:24" ht="12.75">
      <c r="A34" s="62"/>
      <c r="B34" s="70"/>
      <c r="C34" s="71"/>
      <c r="D34" s="46">
        <f t="shared" si="0"/>
      </c>
      <c r="E34" s="48">
        <f t="shared" si="1"/>
      </c>
      <c r="F34" s="69">
        <f t="shared" si="2"/>
      </c>
      <c r="G34" s="73"/>
      <c r="H34" s="72"/>
      <c r="I34" s="62"/>
      <c r="J34" s="63"/>
      <c r="K34" s="47">
        <f t="shared" si="3"/>
      </c>
      <c r="L34" s="61"/>
      <c r="M34" s="87"/>
      <c r="N34" s="87"/>
      <c r="O34" s="87"/>
      <c r="P34" s="62"/>
      <c r="Q34" s="62"/>
      <c r="R34" s="62"/>
      <c r="S34" s="90">
        <f t="shared" si="4"/>
      </c>
      <c r="T34" s="90">
        <f t="shared" si="5"/>
      </c>
      <c r="U34" s="90">
        <f t="shared" si="6"/>
      </c>
      <c r="V34" s="90">
        <f t="shared" si="7"/>
      </c>
      <c r="W34" s="90">
        <f t="shared" si="8"/>
      </c>
      <c r="X34" s="90">
        <f t="shared" si="9"/>
      </c>
    </row>
    <row r="35" spans="1:24" ht="12.75">
      <c r="A35" s="62"/>
      <c r="B35" s="70"/>
      <c r="C35" s="71"/>
      <c r="D35" s="46">
        <f t="shared" si="0"/>
      </c>
      <c r="E35" s="48">
        <f t="shared" si="1"/>
      </c>
      <c r="F35" s="69">
        <f t="shared" si="2"/>
      </c>
      <c r="G35" s="73"/>
      <c r="H35" s="72"/>
      <c r="I35" s="62"/>
      <c r="J35" s="63"/>
      <c r="K35" s="47">
        <f t="shared" si="3"/>
      </c>
      <c r="L35" s="61"/>
      <c r="M35" s="87"/>
      <c r="N35" s="87"/>
      <c r="O35" s="87"/>
      <c r="P35" s="62"/>
      <c r="Q35" s="62"/>
      <c r="R35" s="62"/>
      <c r="S35" s="90">
        <f t="shared" si="4"/>
      </c>
      <c r="T35" s="90">
        <f t="shared" si="5"/>
      </c>
      <c r="U35" s="90">
        <f t="shared" si="6"/>
      </c>
      <c r="V35" s="90">
        <f t="shared" si="7"/>
      </c>
      <c r="W35" s="90">
        <f t="shared" si="8"/>
      </c>
      <c r="X35" s="90">
        <f t="shared" si="9"/>
      </c>
    </row>
    <row r="36" spans="1:24" ht="12.75">
      <c r="A36" s="62"/>
      <c r="B36" s="70"/>
      <c r="C36" s="71"/>
      <c r="D36" s="46">
        <f t="shared" si="0"/>
      </c>
      <c r="E36" s="48">
        <f t="shared" si="1"/>
      </c>
      <c r="F36" s="69">
        <f t="shared" si="2"/>
      </c>
      <c r="G36" s="73"/>
      <c r="H36" s="72"/>
      <c r="I36" s="62"/>
      <c r="J36" s="63"/>
      <c r="K36" s="47">
        <f t="shared" si="3"/>
      </c>
      <c r="L36" s="61"/>
      <c r="M36" s="87"/>
      <c r="N36" s="87"/>
      <c r="O36" s="87"/>
      <c r="P36" s="62"/>
      <c r="Q36" s="62"/>
      <c r="R36" s="62"/>
      <c r="S36" s="90">
        <f t="shared" si="4"/>
      </c>
      <c r="T36" s="90">
        <f t="shared" si="5"/>
      </c>
      <c r="U36" s="90">
        <f t="shared" si="6"/>
      </c>
      <c r="V36" s="90">
        <f t="shared" si="7"/>
      </c>
      <c r="W36" s="90">
        <f t="shared" si="8"/>
      </c>
      <c r="X36" s="90">
        <f t="shared" si="9"/>
      </c>
    </row>
    <row r="37" spans="1:24" ht="12.75">
      <c r="A37" s="62"/>
      <c r="B37" s="70"/>
      <c r="C37" s="71"/>
      <c r="D37" s="46">
        <f t="shared" si="0"/>
      </c>
      <c r="E37" s="48">
        <f t="shared" si="1"/>
      </c>
      <c r="F37" s="69">
        <f t="shared" si="2"/>
      </c>
      <c r="G37" s="73"/>
      <c r="H37" s="72"/>
      <c r="I37" s="62"/>
      <c r="J37" s="63"/>
      <c r="K37" s="47">
        <f t="shared" si="3"/>
      </c>
      <c r="L37" s="61"/>
      <c r="M37" s="87"/>
      <c r="N37" s="87"/>
      <c r="O37" s="87"/>
      <c r="P37" s="62"/>
      <c r="Q37" s="62"/>
      <c r="R37" s="62"/>
      <c r="S37" s="90">
        <f t="shared" si="4"/>
      </c>
      <c r="T37" s="90">
        <f t="shared" si="5"/>
      </c>
      <c r="U37" s="90">
        <f t="shared" si="6"/>
      </c>
      <c r="V37" s="90">
        <f t="shared" si="7"/>
      </c>
      <c r="W37" s="90">
        <f t="shared" si="8"/>
      </c>
      <c r="X37" s="90">
        <f t="shared" si="9"/>
      </c>
    </row>
    <row r="38" spans="1:24" ht="12.75">
      <c r="A38" s="62"/>
      <c r="B38" s="70"/>
      <c r="C38" s="71"/>
      <c r="D38" s="46">
        <f t="shared" si="0"/>
      </c>
      <c r="E38" s="48">
        <f t="shared" si="1"/>
      </c>
      <c r="F38" s="69">
        <f t="shared" si="2"/>
      </c>
      <c r="G38" s="73"/>
      <c r="H38" s="72"/>
      <c r="I38" s="62"/>
      <c r="J38" s="63"/>
      <c r="K38" s="47">
        <f t="shared" si="3"/>
      </c>
      <c r="L38" s="61"/>
      <c r="M38" s="87"/>
      <c r="N38" s="87"/>
      <c r="O38" s="87"/>
      <c r="P38" s="62"/>
      <c r="Q38" s="62"/>
      <c r="R38" s="62"/>
      <c r="S38" s="90">
        <f t="shared" si="4"/>
      </c>
      <c r="T38" s="90">
        <f t="shared" si="5"/>
      </c>
      <c r="U38" s="90">
        <f t="shared" si="6"/>
      </c>
      <c r="V38" s="90">
        <f t="shared" si="7"/>
      </c>
      <c r="W38" s="90">
        <f t="shared" si="8"/>
      </c>
      <c r="X38" s="90">
        <f t="shared" si="9"/>
      </c>
    </row>
    <row r="39" spans="1:24" ht="12.75">
      <c r="A39" s="62"/>
      <c r="B39" s="70"/>
      <c r="C39" s="71"/>
      <c r="D39" s="46">
        <f t="shared" si="0"/>
      </c>
      <c r="E39" s="48">
        <f t="shared" si="1"/>
      </c>
      <c r="F39" s="69">
        <f t="shared" si="2"/>
      </c>
      <c r="G39" s="73"/>
      <c r="H39" s="72"/>
      <c r="I39" s="62"/>
      <c r="J39" s="63"/>
      <c r="K39" s="47">
        <f t="shared" si="3"/>
      </c>
      <c r="L39" s="61"/>
      <c r="M39" s="87"/>
      <c r="N39" s="87"/>
      <c r="O39" s="87"/>
      <c r="P39" s="62"/>
      <c r="Q39" s="62"/>
      <c r="R39" s="62"/>
      <c r="S39" s="90">
        <f t="shared" si="4"/>
      </c>
      <c r="T39" s="90">
        <f t="shared" si="5"/>
      </c>
      <c r="U39" s="90">
        <f t="shared" si="6"/>
      </c>
      <c r="V39" s="90">
        <f t="shared" si="7"/>
      </c>
      <c r="W39" s="90">
        <f t="shared" si="8"/>
      </c>
      <c r="X39" s="90">
        <f t="shared" si="9"/>
      </c>
    </row>
    <row r="40" spans="1:24" ht="12.75">
      <c r="A40" s="62"/>
      <c r="B40" s="70"/>
      <c r="C40" s="71"/>
      <c r="D40" s="46">
        <f t="shared" si="0"/>
      </c>
      <c r="E40" s="48">
        <f t="shared" si="1"/>
      </c>
      <c r="F40" s="69">
        <f t="shared" si="2"/>
      </c>
      <c r="G40" s="73"/>
      <c r="H40" s="72"/>
      <c r="I40" s="62"/>
      <c r="J40" s="63"/>
      <c r="K40" s="47">
        <f t="shared" si="3"/>
      </c>
      <c r="L40" s="61"/>
      <c r="M40" s="87"/>
      <c r="N40" s="87"/>
      <c r="O40" s="87"/>
      <c r="P40" s="62"/>
      <c r="Q40" s="62"/>
      <c r="R40" s="62"/>
      <c r="S40" s="90">
        <f t="shared" si="4"/>
      </c>
      <c r="T40" s="90">
        <f t="shared" si="5"/>
      </c>
      <c r="U40" s="90">
        <f t="shared" si="6"/>
      </c>
      <c r="V40" s="90">
        <f t="shared" si="7"/>
      </c>
      <c r="W40" s="90">
        <f t="shared" si="8"/>
      </c>
      <c r="X40" s="90">
        <f t="shared" si="9"/>
      </c>
    </row>
    <row r="41" spans="1:24" ht="12.75">
      <c r="A41" s="62"/>
      <c r="B41" s="70"/>
      <c r="C41" s="71"/>
      <c r="D41" s="46">
        <f t="shared" si="0"/>
      </c>
      <c r="E41" s="48">
        <f t="shared" si="1"/>
      </c>
      <c r="F41" s="69">
        <f t="shared" si="2"/>
      </c>
      <c r="G41" s="73"/>
      <c r="H41" s="72"/>
      <c r="I41" s="62"/>
      <c r="J41" s="63"/>
      <c r="K41" s="47">
        <f t="shared" si="3"/>
      </c>
      <c r="L41" s="61"/>
      <c r="M41" s="87"/>
      <c r="N41" s="87"/>
      <c r="O41" s="87"/>
      <c r="P41" s="62"/>
      <c r="Q41" s="62"/>
      <c r="R41" s="62"/>
      <c r="S41" s="90">
        <f t="shared" si="4"/>
      </c>
      <c r="T41" s="90">
        <f t="shared" si="5"/>
      </c>
      <c r="U41" s="90">
        <f t="shared" si="6"/>
      </c>
      <c r="V41" s="90">
        <f t="shared" si="7"/>
      </c>
      <c r="W41" s="90">
        <f t="shared" si="8"/>
      </c>
      <c r="X41" s="90">
        <f t="shared" si="9"/>
      </c>
    </row>
    <row r="42" spans="1:24" ht="12.75">
      <c r="A42" s="62"/>
      <c r="B42" s="70"/>
      <c r="C42" s="71"/>
      <c r="D42" s="46">
        <f t="shared" si="0"/>
      </c>
      <c r="E42" s="48">
        <f t="shared" si="1"/>
      </c>
      <c r="F42" s="69">
        <f t="shared" si="2"/>
      </c>
      <c r="G42" s="73"/>
      <c r="H42" s="72"/>
      <c r="I42" s="62"/>
      <c r="J42" s="63"/>
      <c r="K42" s="47">
        <f t="shared" si="3"/>
      </c>
      <c r="L42" s="61"/>
      <c r="M42" s="87"/>
      <c r="N42" s="87"/>
      <c r="O42" s="87"/>
      <c r="P42" s="62"/>
      <c r="Q42" s="62"/>
      <c r="R42" s="62"/>
      <c r="S42" s="90">
        <f t="shared" si="4"/>
      </c>
      <c r="T42" s="90">
        <f t="shared" si="5"/>
      </c>
      <c r="U42" s="90">
        <f t="shared" si="6"/>
      </c>
      <c r="V42" s="90">
        <f t="shared" si="7"/>
      </c>
      <c r="W42" s="90">
        <f t="shared" si="8"/>
      </c>
      <c r="X42" s="90">
        <f t="shared" si="9"/>
      </c>
    </row>
    <row r="43" spans="1:24" ht="12.75">
      <c r="A43" s="62"/>
      <c r="B43" s="70"/>
      <c r="C43" s="71"/>
      <c r="D43" s="46">
        <f t="shared" si="0"/>
      </c>
      <c r="E43" s="48">
        <f t="shared" si="1"/>
      </c>
      <c r="F43" s="69">
        <f t="shared" si="2"/>
      </c>
      <c r="G43" s="73"/>
      <c r="H43" s="72"/>
      <c r="I43" s="62"/>
      <c r="J43" s="63"/>
      <c r="K43" s="47">
        <f t="shared" si="3"/>
      </c>
      <c r="L43" s="61"/>
      <c r="M43" s="87"/>
      <c r="N43" s="87"/>
      <c r="O43" s="87"/>
      <c r="P43" s="62"/>
      <c r="Q43" s="62"/>
      <c r="R43" s="62"/>
      <c r="S43" s="90">
        <f t="shared" si="4"/>
      </c>
      <c r="T43" s="90">
        <f t="shared" si="5"/>
      </c>
      <c r="U43" s="90">
        <f t="shared" si="6"/>
      </c>
      <c r="V43" s="90">
        <f t="shared" si="7"/>
      </c>
      <c r="W43" s="90">
        <f t="shared" si="8"/>
      </c>
      <c r="X43" s="90">
        <f t="shared" si="9"/>
      </c>
    </row>
    <row r="44" spans="1:24" ht="12.75">
      <c r="A44" s="62"/>
      <c r="B44" s="70"/>
      <c r="C44" s="71"/>
      <c r="D44" s="46">
        <f t="shared" si="0"/>
      </c>
      <c r="E44" s="48">
        <f t="shared" si="1"/>
      </c>
      <c r="F44" s="69">
        <f t="shared" si="2"/>
      </c>
      <c r="G44" s="73"/>
      <c r="H44" s="72"/>
      <c r="I44" s="62"/>
      <c r="J44" s="63"/>
      <c r="K44" s="47">
        <f t="shared" si="3"/>
      </c>
      <c r="L44" s="61"/>
      <c r="M44" s="87"/>
      <c r="N44" s="87"/>
      <c r="O44" s="87"/>
      <c r="P44" s="62"/>
      <c r="Q44" s="62"/>
      <c r="R44" s="62"/>
      <c r="S44" s="90">
        <f t="shared" si="4"/>
      </c>
      <c r="T44" s="90">
        <f t="shared" si="5"/>
      </c>
      <c r="U44" s="90">
        <f t="shared" si="6"/>
      </c>
      <c r="V44" s="90">
        <f t="shared" si="7"/>
      </c>
      <c r="W44" s="90">
        <f t="shared" si="8"/>
      </c>
      <c r="X44" s="90">
        <f t="shared" si="9"/>
      </c>
    </row>
    <row r="45" spans="1:24" ht="12.75">
      <c r="A45" s="62"/>
      <c r="B45" s="70"/>
      <c r="C45" s="71"/>
      <c r="D45" s="46">
        <f t="shared" si="0"/>
      </c>
      <c r="E45" s="48">
        <f t="shared" si="1"/>
      </c>
      <c r="F45" s="69">
        <f t="shared" si="2"/>
      </c>
      <c r="G45" s="73"/>
      <c r="H45" s="72"/>
      <c r="I45" s="62"/>
      <c r="J45" s="63"/>
      <c r="K45" s="47">
        <f t="shared" si="3"/>
      </c>
      <c r="L45" s="61"/>
      <c r="M45" s="87"/>
      <c r="N45" s="87"/>
      <c r="O45" s="87"/>
      <c r="P45" s="62"/>
      <c r="Q45" s="62"/>
      <c r="R45" s="62"/>
      <c r="S45" s="90">
        <f t="shared" si="4"/>
      </c>
      <c r="T45" s="90">
        <f t="shared" si="5"/>
      </c>
      <c r="U45" s="90">
        <f t="shared" si="6"/>
      </c>
      <c r="V45" s="90">
        <f t="shared" si="7"/>
      </c>
      <c r="W45" s="90">
        <f t="shared" si="8"/>
      </c>
      <c r="X45" s="90">
        <f t="shared" si="9"/>
      </c>
    </row>
    <row r="46" spans="1:24" ht="12.75">
      <c r="A46" s="62"/>
      <c r="B46" s="70"/>
      <c r="C46" s="71"/>
      <c r="D46" s="46">
        <f t="shared" si="0"/>
      </c>
      <c r="E46" s="48">
        <f t="shared" si="1"/>
      </c>
      <c r="F46" s="69">
        <f t="shared" si="2"/>
      </c>
      <c r="G46" s="73"/>
      <c r="H46" s="72"/>
      <c r="I46" s="62"/>
      <c r="J46" s="63"/>
      <c r="K46" s="47">
        <f t="shared" si="3"/>
      </c>
      <c r="L46" s="61"/>
      <c r="M46" s="87"/>
      <c r="N46" s="87"/>
      <c r="O46" s="87"/>
      <c r="P46" s="62"/>
      <c r="Q46" s="62"/>
      <c r="R46" s="62"/>
      <c r="S46" s="90">
        <f t="shared" si="4"/>
      </c>
      <c r="T46" s="90">
        <f t="shared" si="5"/>
      </c>
      <c r="U46" s="90">
        <f t="shared" si="6"/>
      </c>
      <c r="V46" s="90">
        <f t="shared" si="7"/>
      </c>
      <c r="W46" s="90">
        <f t="shared" si="8"/>
      </c>
      <c r="X46" s="90">
        <f t="shared" si="9"/>
      </c>
    </row>
    <row r="47" spans="1:24" ht="12.75">
      <c r="A47" s="62"/>
      <c r="B47" s="70"/>
      <c r="C47" s="71"/>
      <c r="D47" s="46">
        <f t="shared" si="0"/>
      </c>
      <c r="E47" s="48">
        <f t="shared" si="1"/>
      </c>
      <c r="F47" s="69">
        <f t="shared" si="2"/>
      </c>
      <c r="G47" s="73"/>
      <c r="H47" s="72"/>
      <c r="I47" s="62"/>
      <c r="J47" s="63"/>
      <c r="K47" s="47">
        <f t="shared" si="3"/>
      </c>
      <c r="L47" s="61"/>
      <c r="M47" s="87"/>
      <c r="N47" s="87"/>
      <c r="O47" s="87"/>
      <c r="P47" s="62"/>
      <c r="Q47" s="62"/>
      <c r="R47" s="62"/>
      <c r="S47" s="90">
        <f t="shared" si="4"/>
      </c>
      <c r="T47" s="90">
        <f t="shared" si="5"/>
      </c>
      <c r="U47" s="90">
        <f t="shared" si="6"/>
      </c>
      <c r="V47" s="90">
        <f t="shared" si="7"/>
      </c>
      <c r="W47" s="90">
        <f t="shared" si="8"/>
      </c>
      <c r="X47" s="90">
        <f t="shared" si="9"/>
      </c>
    </row>
    <row r="48" spans="1:33" ht="12.75">
      <c r="A48" s="62"/>
      <c r="B48" s="70"/>
      <c r="C48" s="71"/>
      <c r="D48" s="46">
        <f t="shared" si="0"/>
      </c>
      <c r="E48" s="48">
        <f t="shared" si="1"/>
      </c>
      <c r="F48" s="69">
        <f t="shared" si="2"/>
      </c>
      <c r="G48" s="73"/>
      <c r="H48" s="72"/>
      <c r="I48" s="62"/>
      <c r="J48" s="63"/>
      <c r="K48" s="47">
        <f t="shared" si="3"/>
      </c>
      <c r="L48" s="61"/>
      <c r="M48" s="87"/>
      <c r="N48" s="87"/>
      <c r="O48" s="87"/>
      <c r="P48" s="62"/>
      <c r="Q48" s="62"/>
      <c r="R48" s="62"/>
      <c r="S48" s="90">
        <f t="shared" si="4"/>
      </c>
      <c r="T48" s="90">
        <f t="shared" si="5"/>
      </c>
      <c r="U48" s="90">
        <f t="shared" si="6"/>
      </c>
      <c r="V48" s="90">
        <f t="shared" si="7"/>
      </c>
      <c r="W48" s="90">
        <f t="shared" si="8"/>
      </c>
      <c r="X48" s="90">
        <f t="shared" si="9"/>
      </c>
      <c r="Y48" s="3"/>
      <c r="Z48" s="3"/>
      <c r="AA48" s="3"/>
      <c r="AB48" s="3"/>
      <c r="AC48" s="3"/>
      <c r="AD48" s="3"/>
      <c r="AE48" s="3"/>
      <c r="AF48" s="3"/>
      <c r="AG48" s="3"/>
    </row>
    <row r="49" spans="1:24" ht="12.75">
      <c r="A49" s="62"/>
      <c r="B49" s="70"/>
      <c r="C49" s="71"/>
      <c r="D49" s="46">
        <f t="shared" si="0"/>
      </c>
      <c r="E49" s="48">
        <f t="shared" si="1"/>
      </c>
      <c r="F49" s="69">
        <f t="shared" si="2"/>
      </c>
      <c r="G49" s="73"/>
      <c r="H49" s="72"/>
      <c r="I49" s="62"/>
      <c r="J49" s="63"/>
      <c r="K49" s="47">
        <f t="shared" si="3"/>
      </c>
      <c r="L49" s="61"/>
      <c r="M49" s="87"/>
      <c r="N49" s="87"/>
      <c r="O49" s="87"/>
      <c r="P49" s="62"/>
      <c r="Q49" s="62"/>
      <c r="R49" s="62"/>
      <c r="S49" s="90">
        <f t="shared" si="4"/>
      </c>
      <c r="T49" s="90">
        <f t="shared" si="5"/>
      </c>
      <c r="U49" s="90">
        <f t="shared" si="6"/>
      </c>
      <c r="V49" s="90">
        <f t="shared" si="7"/>
      </c>
      <c r="W49" s="90">
        <f t="shared" si="8"/>
      </c>
      <c r="X49" s="90">
        <f t="shared" si="9"/>
      </c>
    </row>
    <row r="50" spans="1:24" ht="12.75">
      <c r="A50" s="62"/>
      <c r="B50" s="70"/>
      <c r="C50" s="71"/>
      <c r="D50" s="46">
        <f t="shared" si="0"/>
      </c>
      <c r="E50" s="48">
        <f t="shared" si="1"/>
      </c>
      <c r="F50" s="69">
        <f t="shared" si="2"/>
      </c>
      <c r="G50" s="73"/>
      <c r="H50" s="72"/>
      <c r="I50" s="62"/>
      <c r="J50" s="63"/>
      <c r="K50" s="47">
        <f t="shared" si="3"/>
      </c>
      <c r="L50" s="61"/>
      <c r="M50" s="87"/>
      <c r="N50" s="87"/>
      <c r="O50" s="87"/>
      <c r="P50" s="62"/>
      <c r="Q50" s="62"/>
      <c r="R50" s="62"/>
      <c r="S50" s="90">
        <f t="shared" si="4"/>
      </c>
      <c r="T50" s="90">
        <f t="shared" si="5"/>
      </c>
      <c r="U50" s="90">
        <f t="shared" si="6"/>
      </c>
      <c r="V50" s="90">
        <f t="shared" si="7"/>
      </c>
      <c r="W50" s="90">
        <f t="shared" si="8"/>
      </c>
      <c r="X50" s="90">
        <f t="shared" si="9"/>
      </c>
    </row>
    <row r="51" spans="1:24" ht="12.75">
      <c r="A51" s="62"/>
      <c r="B51" s="70"/>
      <c r="C51" s="71"/>
      <c r="D51" s="46">
        <f t="shared" si="0"/>
      </c>
      <c r="E51" s="48">
        <f t="shared" si="1"/>
      </c>
      <c r="F51" s="69">
        <f t="shared" si="2"/>
      </c>
      <c r="G51" s="73"/>
      <c r="H51" s="72"/>
      <c r="I51" s="62"/>
      <c r="J51" s="63"/>
      <c r="K51" s="47">
        <f t="shared" si="3"/>
      </c>
      <c r="L51" s="61"/>
      <c r="M51" s="87"/>
      <c r="N51" s="87"/>
      <c r="O51" s="87"/>
      <c r="P51" s="62"/>
      <c r="Q51" s="62"/>
      <c r="R51" s="62"/>
      <c r="S51" s="90">
        <f t="shared" si="4"/>
      </c>
      <c r="T51" s="90">
        <f t="shared" si="5"/>
      </c>
      <c r="U51" s="90">
        <f t="shared" si="6"/>
      </c>
      <c r="V51" s="90">
        <f t="shared" si="7"/>
      </c>
      <c r="W51" s="90">
        <f t="shared" si="8"/>
      </c>
      <c r="X51" s="90">
        <f t="shared" si="9"/>
      </c>
    </row>
    <row r="52" spans="1:24" ht="12.75">
      <c r="A52" s="62"/>
      <c r="B52" s="70"/>
      <c r="C52" s="71"/>
      <c r="D52" s="46">
        <f t="shared" si="0"/>
      </c>
      <c r="E52" s="48">
        <f t="shared" si="1"/>
      </c>
      <c r="F52" s="69">
        <f t="shared" si="2"/>
      </c>
      <c r="G52" s="73"/>
      <c r="H52" s="72"/>
      <c r="I52" s="62"/>
      <c r="J52" s="63"/>
      <c r="K52" s="47">
        <f t="shared" si="3"/>
      </c>
      <c r="L52" s="61"/>
      <c r="M52" s="87"/>
      <c r="N52" s="87"/>
      <c r="O52" s="87"/>
      <c r="P52" s="62"/>
      <c r="Q52" s="62"/>
      <c r="R52" s="62"/>
      <c r="S52" s="90">
        <f t="shared" si="4"/>
      </c>
      <c r="T52" s="90">
        <f t="shared" si="5"/>
      </c>
      <c r="U52" s="90">
        <f t="shared" si="6"/>
      </c>
      <c r="V52" s="90">
        <f t="shared" si="7"/>
      </c>
      <c r="W52" s="90">
        <f t="shared" si="8"/>
      </c>
      <c r="X52" s="90">
        <f t="shared" si="9"/>
      </c>
    </row>
    <row r="53" spans="1:24" ht="12.75">
      <c r="A53" s="62"/>
      <c r="B53" s="70"/>
      <c r="C53" s="71"/>
      <c r="D53" s="46">
        <f t="shared" si="0"/>
      </c>
      <c r="E53" s="48">
        <f t="shared" si="1"/>
      </c>
      <c r="F53" s="69">
        <f t="shared" si="2"/>
      </c>
      <c r="G53" s="73"/>
      <c r="H53" s="72"/>
      <c r="I53" s="62"/>
      <c r="J53" s="63"/>
      <c r="K53" s="47">
        <f t="shared" si="3"/>
      </c>
      <c r="L53" s="61"/>
      <c r="M53" s="87"/>
      <c r="N53" s="87"/>
      <c r="O53" s="87"/>
      <c r="P53" s="62"/>
      <c r="Q53" s="62"/>
      <c r="R53" s="62"/>
      <c r="S53" s="90">
        <f t="shared" si="4"/>
      </c>
      <c r="T53" s="90">
        <f t="shared" si="5"/>
      </c>
      <c r="U53" s="90">
        <f t="shared" si="6"/>
      </c>
      <c r="V53" s="90">
        <f t="shared" si="7"/>
      </c>
      <c r="W53" s="90">
        <f t="shared" si="8"/>
      </c>
      <c r="X53" s="90">
        <f t="shared" si="9"/>
      </c>
    </row>
    <row r="54" spans="1:24" ht="12.75">
      <c r="A54" s="62"/>
      <c r="B54" s="70"/>
      <c r="C54" s="71"/>
      <c r="D54" s="46">
        <f t="shared" si="0"/>
      </c>
      <c r="E54" s="48">
        <f t="shared" si="1"/>
      </c>
      <c r="F54" s="69">
        <f t="shared" si="2"/>
      </c>
      <c r="G54" s="73"/>
      <c r="H54" s="72"/>
      <c r="I54" s="62"/>
      <c r="J54" s="63"/>
      <c r="K54" s="47">
        <f t="shared" si="3"/>
      </c>
      <c r="L54" s="61"/>
      <c r="M54" s="87"/>
      <c r="N54" s="87"/>
      <c r="O54" s="87"/>
      <c r="P54" s="62"/>
      <c r="Q54" s="62"/>
      <c r="R54" s="62"/>
      <c r="S54" s="90">
        <f t="shared" si="4"/>
      </c>
      <c r="T54" s="90">
        <f t="shared" si="5"/>
      </c>
      <c r="U54" s="90">
        <f t="shared" si="6"/>
      </c>
      <c r="V54" s="90">
        <f t="shared" si="7"/>
      </c>
      <c r="W54" s="90">
        <f t="shared" si="8"/>
      </c>
      <c r="X54" s="90">
        <f t="shared" si="9"/>
      </c>
    </row>
    <row r="55" spans="1:24" ht="12.75">
      <c r="A55" s="62"/>
      <c r="B55" s="70"/>
      <c r="C55" s="71"/>
      <c r="D55" s="46">
        <f t="shared" si="0"/>
      </c>
      <c r="E55" s="48">
        <f t="shared" si="1"/>
      </c>
      <c r="F55" s="69">
        <f t="shared" si="2"/>
      </c>
      <c r="G55" s="73"/>
      <c r="H55" s="72"/>
      <c r="I55" s="62"/>
      <c r="J55" s="63"/>
      <c r="K55" s="47">
        <f t="shared" si="3"/>
      </c>
      <c r="L55" s="61"/>
      <c r="M55" s="87"/>
      <c r="N55" s="87"/>
      <c r="O55" s="87"/>
      <c r="P55" s="62"/>
      <c r="Q55" s="62"/>
      <c r="R55" s="62"/>
      <c r="S55" s="90">
        <f t="shared" si="4"/>
      </c>
      <c r="T55" s="90">
        <f t="shared" si="5"/>
      </c>
      <c r="U55" s="90">
        <f t="shared" si="6"/>
      </c>
      <c r="V55" s="90">
        <f t="shared" si="7"/>
      </c>
      <c r="W55" s="90">
        <f t="shared" si="8"/>
      </c>
      <c r="X55" s="90">
        <f t="shared" si="9"/>
      </c>
    </row>
    <row r="56" spans="1:24" ht="12.75">
      <c r="A56" s="62"/>
      <c r="B56" s="70"/>
      <c r="C56" s="71"/>
      <c r="D56" s="46">
        <f t="shared" si="0"/>
      </c>
      <c r="E56" s="48">
        <f t="shared" si="1"/>
      </c>
      <c r="F56" s="69">
        <f t="shared" si="2"/>
      </c>
      <c r="G56" s="73"/>
      <c r="H56" s="72"/>
      <c r="I56" s="62"/>
      <c r="J56" s="63"/>
      <c r="K56" s="47">
        <f t="shared" si="3"/>
      </c>
      <c r="L56" s="61"/>
      <c r="M56" s="87"/>
      <c r="N56" s="87"/>
      <c r="O56" s="87"/>
      <c r="P56" s="62"/>
      <c r="Q56" s="62"/>
      <c r="R56" s="62"/>
      <c r="S56" s="90">
        <f t="shared" si="4"/>
      </c>
      <c r="T56" s="90">
        <f t="shared" si="5"/>
      </c>
      <c r="U56" s="90">
        <f t="shared" si="6"/>
      </c>
      <c r="V56" s="90">
        <f t="shared" si="7"/>
      </c>
      <c r="W56" s="90">
        <f t="shared" si="8"/>
      </c>
      <c r="X56" s="90">
        <f t="shared" si="9"/>
      </c>
    </row>
    <row r="57" spans="1:24" ht="12.75">
      <c r="A57" s="62"/>
      <c r="B57" s="70"/>
      <c r="C57" s="71"/>
      <c r="D57" s="46">
        <f t="shared" si="0"/>
      </c>
      <c r="E57" s="48">
        <f t="shared" si="1"/>
      </c>
      <c r="F57" s="69">
        <f t="shared" si="2"/>
      </c>
      <c r="G57" s="73"/>
      <c r="H57" s="72"/>
      <c r="I57" s="62"/>
      <c r="J57" s="63"/>
      <c r="K57" s="47">
        <f t="shared" si="3"/>
      </c>
      <c r="L57" s="61"/>
      <c r="M57" s="87"/>
      <c r="N57" s="87"/>
      <c r="O57" s="87"/>
      <c r="P57" s="62"/>
      <c r="Q57" s="62"/>
      <c r="R57" s="62"/>
      <c r="S57" s="90">
        <f t="shared" si="4"/>
      </c>
      <c r="T57" s="90">
        <f t="shared" si="5"/>
      </c>
      <c r="U57" s="90">
        <f t="shared" si="6"/>
      </c>
      <c r="V57" s="90">
        <f t="shared" si="7"/>
      </c>
      <c r="W57" s="90">
        <f t="shared" si="8"/>
      </c>
      <c r="X57" s="90">
        <f t="shared" si="9"/>
      </c>
    </row>
    <row r="58" spans="1:24" ht="12.75">
      <c r="A58" s="62"/>
      <c r="B58" s="70"/>
      <c r="C58" s="71"/>
      <c r="D58" s="46">
        <f t="shared" si="0"/>
      </c>
      <c r="E58" s="48">
        <f t="shared" si="1"/>
      </c>
      <c r="F58" s="69">
        <f t="shared" si="2"/>
      </c>
      <c r="G58" s="73"/>
      <c r="H58" s="72"/>
      <c r="I58" s="62"/>
      <c r="J58" s="63"/>
      <c r="K58" s="47">
        <f t="shared" si="3"/>
      </c>
      <c r="L58" s="61"/>
      <c r="M58" s="87"/>
      <c r="N58" s="87"/>
      <c r="O58" s="87"/>
      <c r="P58" s="62"/>
      <c r="Q58" s="62"/>
      <c r="R58" s="62"/>
      <c r="S58" s="90">
        <f t="shared" si="4"/>
      </c>
      <c r="T58" s="90">
        <f t="shared" si="5"/>
      </c>
      <c r="U58" s="90">
        <f t="shared" si="6"/>
      </c>
      <c r="V58" s="90">
        <f t="shared" si="7"/>
      </c>
      <c r="W58" s="90">
        <f t="shared" si="8"/>
      </c>
      <c r="X58" s="90">
        <f t="shared" si="9"/>
      </c>
    </row>
    <row r="59" spans="1:24" ht="12.75">
      <c r="A59" s="62"/>
      <c r="B59" s="70"/>
      <c r="C59" s="71"/>
      <c r="D59" s="46">
        <f t="shared" si="0"/>
      </c>
      <c r="E59" s="48">
        <f t="shared" si="1"/>
      </c>
      <c r="F59" s="69">
        <f t="shared" si="2"/>
      </c>
      <c r="G59" s="73"/>
      <c r="H59" s="72"/>
      <c r="I59" s="62"/>
      <c r="J59" s="63"/>
      <c r="K59" s="47">
        <f t="shared" si="3"/>
      </c>
      <c r="L59" s="61"/>
      <c r="M59" s="87"/>
      <c r="N59" s="87"/>
      <c r="O59" s="87"/>
      <c r="P59" s="62"/>
      <c r="Q59" s="62"/>
      <c r="R59" s="62"/>
      <c r="S59" s="90">
        <f t="shared" si="4"/>
      </c>
      <c r="T59" s="90">
        <f t="shared" si="5"/>
      </c>
      <c r="U59" s="90">
        <f t="shared" si="6"/>
      </c>
      <c r="V59" s="90">
        <f t="shared" si="7"/>
      </c>
      <c r="W59" s="90">
        <f t="shared" si="8"/>
      </c>
      <c r="X59" s="90">
        <f t="shared" si="9"/>
      </c>
    </row>
    <row r="60" spans="1:24" ht="12.75">
      <c r="A60" s="62"/>
      <c r="B60" s="70"/>
      <c r="C60" s="71"/>
      <c r="D60" s="46">
        <f t="shared" si="0"/>
      </c>
      <c r="E60" s="48">
        <f t="shared" si="1"/>
      </c>
      <c r="F60" s="69">
        <f t="shared" si="2"/>
      </c>
      <c r="G60" s="73"/>
      <c r="H60" s="72"/>
      <c r="I60" s="62"/>
      <c r="J60" s="63"/>
      <c r="K60" s="47">
        <f t="shared" si="3"/>
      </c>
      <c r="L60" s="61"/>
      <c r="M60" s="87"/>
      <c r="N60" s="87"/>
      <c r="O60" s="87"/>
      <c r="P60" s="62"/>
      <c r="Q60" s="62"/>
      <c r="R60" s="62"/>
      <c r="S60" s="90">
        <f t="shared" si="4"/>
      </c>
      <c r="T60" s="90">
        <f t="shared" si="5"/>
      </c>
      <c r="U60" s="90">
        <f t="shared" si="6"/>
      </c>
      <c r="V60" s="90">
        <f t="shared" si="7"/>
      </c>
      <c r="W60" s="90">
        <f t="shared" si="8"/>
      </c>
      <c r="X60" s="90">
        <f t="shared" si="9"/>
      </c>
    </row>
    <row r="61" spans="1:24" ht="12.75">
      <c r="A61" s="62"/>
      <c r="B61" s="70"/>
      <c r="C61" s="71"/>
      <c r="D61" s="46">
        <f t="shared" si="0"/>
      </c>
      <c r="E61" s="48">
        <f t="shared" si="1"/>
      </c>
      <c r="F61" s="69">
        <f t="shared" si="2"/>
      </c>
      <c r="G61" s="73"/>
      <c r="H61" s="72"/>
      <c r="I61" s="62"/>
      <c r="J61" s="63"/>
      <c r="K61" s="47">
        <f t="shared" si="3"/>
      </c>
      <c r="L61" s="61"/>
      <c r="M61" s="87"/>
      <c r="N61" s="87"/>
      <c r="O61" s="87"/>
      <c r="P61" s="62"/>
      <c r="Q61" s="62"/>
      <c r="R61" s="62"/>
      <c r="S61" s="90">
        <f t="shared" si="4"/>
      </c>
      <c r="T61" s="90">
        <f t="shared" si="5"/>
      </c>
      <c r="U61" s="90">
        <f t="shared" si="6"/>
      </c>
      <c r="V61" s="90">
        <f t="shared" si="7"/>
      </c>
      <c r="W61" s="90">
        <f t="shared" si="8"/>
      </c>
      <c r="X61" s="90">
        <f t="shared" si="9"/>
      </c>
    </row>
    <row r="62" spans="1:24" ht="12.75">
      <c r="A62" s="62"/>
      <c r="B62" s="70"/>
      <c r="C62" s="71"/>
      <c r="D62" s="46">
        <f t="shared" si="0"/>
      </c>
      <c r="E62" s="48">
        <f t="shared" si="1"/>
      </c>
      <c r="F62" s="69">
        <f t="shared" si="2"/>
      </c>
      <c r="G62" s="73"/>
      <c r="H62" s="72"/>
      <c r="I62" s="62"/>
      <c r="J62" s="63"/>
      <c r="K62" s="47">
        <f t="shared" si="3"/>
      </c>
      <c r="L62" s="61"/>
      <c r="M62" s="87"/>
      <c r="N62" s="87"/>
      <c r="O62" s="87"/>
      <c r="P62" s="62"/>
      <c r="Q62" s="62"/>
      <c r="R62" s="62"/>
      <c r="S62" s="90">
        <f t="shared" si="4"/>
      </c>
      <c r="T62" s="90">
        <f t="shared" si="5"/>
      </c>
      <c r="U62" s="90">
        <f t="shared" si="6"/>
      </c>
      <c r="V62" s="90">
        <f t="shared" si="7"/>
      </c>
      <c r="W62" s="90">
        <f t="shared" si="8"/>
      </c>
      <c r="X62" s="90">
        <f t="shared" si="9"/>
      </c>
    </row>
    <row r="63" spans="1:24" ht="12.75">
      <c r="A63" s="62"/>
      <c r="B63" s="70"/>
      <c r="C63" s="71"/>
      <c r="D63" s="46">
        <f t="shared" si="0"/>
      </c>
      <c r="E63" s="48">
        <f t="shared" si="1"/>
      </c>
      <c r="F63" s="69">
        <f t="shared" si="2"/>
      </c>
      <c r="G63" s="73"/>
      <c r="H63" s="72"/>
      <c r="I63" s="62"/>
      <c r="J63" s="63"/>
      <c r="K63" s="47">
        <f t="shared" si="3"/>
      </c>
      <c r="L63" s="61"/>
      <c r="M63" s="87"/>
      <c r="N63" s="87"/>
      <c r="O63" s="87"/>
      <c r="P63" s="62"/>
      <c r="Q63" s="62"/>
      <c r="R63" s="62"/>
      <c r="S63" s="90">
        <f t="shared" si="4"/>
      </c>
      <c r="T63" s="90">
        <f t="shared" si="5"/>
      </c>
      <c r="U63" s="90">
        <f t="shared" si="6"/>
      </c>
      <c r="V63" s="90">
        <f t="shared" si="7"/>
      </c>
      <c r="W63" s="90">
        <f t="shared" si="8"/>
      </c>
      <c r="X63" s="90">
        <f t="shared" si="9"/>
      </c>
    </row>
    <row r="64" spans="1:24" ht="12.75">
      <c r="A64" s="62"/>
      <c r="B64" s="70"/>
      <c r="C64" s="71"/>
      <c r="D64" s="46">
        <f t="shared" si="0"/>
      </c>
      <c r="E64" s="48">
        <f t="shared" si="1"/>
      </c>
      <c r="F64" s="69">
        <f t="shared" si="2"/>
      </c>
      <c r="G64" s="73"/>
      <c r="H64" s="72"/>
      <c r="I64" s="62"/>
      <c r="J64" s="63"/>
      <c r="K64" s="47">
        <f t="shared" si="3"/>
      </c>
      <c r="L64" s="61"/>
      <c r="M64" s="87"/>
      <c r="N64" s="87"/>
      <c r="O64" s="87"/>
      <c r="P64" s="62"/>
      <c r="Q64" s="62"/>
      <c r="R64" s="62"/>
      <c r="S64" s="90">
        <f t="shared" si="4"/>
      </c>
      <c r="T64" s="90">
        <f t="shared" si="5"/>
      </c>
      <c r="U64" s="90">
        <f t="shared" si="6"/>
      </c>
      <c r="V64" s="90">
        <f t="shared" si="7"/>
      </c>
      <c r="W64" s="90">
        <f t="shared" si="8"/>
      </c>
      <c r="X64" s="90">
        <f t="shared" si="9"/>
      </c>
    </row>
    <row r="65" spans="1:24" ht="12.75">
      <c r="A65" s="62"/>
      <c r="B65" s="70"/>
      <c r="C65" s="71"/>
      <c r="D65" s="46">
        <f t="shared" si="0"/>
      </c>
      <c r="E65" s="48">
        <f t="shared" si="1"/>
      </c>
      <c r="F65" s="69">
        <f t="shared" si="2"/>
      </c>
      <c r="G65" s="73"/>
      <c r="H65" s="72"/>
      <c r="I65" s="62"/>
      <c r="J65" s="63"/>
      <c r="K65" s="47">
        <f t="shared" si="3"/>
      </c>
      <c r="L65" s="61"/>
      <c r="M65" s="87"/>
      <c r="N65" s="87"/>
      <c r="O65" s="87"/>
      <c r="P65" s="62"/>
      <c r="Q65" s="62"/>
      <c r="R65" s="62"/>
      <c r="S65" s="90">
        <f t="shared" si="4"/>
      </c>
      <c r="T65" s="90">
        <f t="shared" si="5"/>
      </c>
      <c r="U65" s="90">
        <f t="shared" si="6"/>
      </c>
      <c r="V65" s="90">
        <f t="shared" si="7"/>
      </c>
      <c r="W65" s="90">
        <f t="shared" si="8"/>
      </c>
      <c r="X65" s="90">
        <f t="shared" si="9"/>
      </c>
    </row>
    <row r="66" spans="1:24" ht="12.75">
      <c r="A66" s="62"/>
      <c r="B66" s="70"/>
      <c r="C66" s="71"/>
      <c r="D66" s="46">
        <f t="shared" si="0"/>
      </c>
      <c r="E66" s="48">
        <f t="shared" si="1"/>
      </c>
      <c r="F66" s="69">
        <f t="shared" si="2"/>
      </c>
      <c r="G66" s="73"/>
      <c r="H66" s="72"/>
      <c r="I66" s="62"/>
      <c r="J66" s="63"/>
      <c r="K66" s="47">
        <f t="shared" si="3"/>
      </c>
      <c r="L66" s="61"/>
      <c r="M66" s="87"/>
      <c r="N66" s="87"/>
      <c r="O66" s="87"/>
      <c r="P66" s="62"/>
      <c r="Q66" s="62"/>
      <c r="R66" s="62"/>
      <c r="S66" s="90">
        <f t="shared" si="4"/>
      </c>
      <c r="T66" s="90">
        <f t="shared" si="5"/>
      </c>
      <c r="U66" s="90">
        <f t="shared" si="6"/>
      </c>
      <c r="V66" s="90">
        <f t="shared" si="7"/>
      </c>
      <c r="W66" s="90">
        <f t="shared" si="8"/>
      </c>
      <c r="X66" s="90">
        <f t="shared" si="9"/>
      </c>
    </row>
    <row r="67" spans="1:24" ht="12.75">
      <c r="A67" s="62"/>
      <c r="B67" s="70"/>
      <c r="C67" s="71"/>
      <c r="D67" s="46">
        <f t="shared" si="0"/>
      </c>
      <c r="E67" s="48">
        <f t="shared" si="1"/>
      </c>
      <c r="F67" s="69">
        <f t="shared" si="2"/>
      </c>
      <c r="G67" s="73"/>
      <c r="H67" s="72"/>
      <c r="I67" s="62"/>
      <c r="J67" s="63"/>
      <c r="K67" s="47">
        <f t="shared" si="3"/>
      </c>
      <c r="L67" s="61"/>
      <c r="M67" s="87"/>
      <c r="N67" s="87"/>
      <c r="O67" s="87"/>
      <c r="P67" s="62"/>
      <c r="Q67" s="62"/>
      <c r="R67" s="62"/>
      <c r="S67" s="90">
        <f t="shared" si="4"/>
      </c>
      <c r="T67" s="90">
        <f t="shared" si="5"/>
      </c>
      <c r="U67" s="90">
        <f t="shared" si="6"/>
      </c>
      <c r="V67" s="90">
        <f t="shared" si="7"/>
      </c>
      <c r="W67" s="90">
        <f t="shared" si="8"/>
      </c>
      <c r="X67" s="90">
        <f t="shared" si="9"/>
      </c>
    </row>
    <row r="68" spans="1:24" ht="12.75">
      <c r="A68" s="62"/>
      <c r="B68" s="70"/>
      <c r="C68" s="71"/>
      <c r="D68" s="46">
        <f t="shared" si="0"/>
      </c>
      <c r="E68" s="48">
        <f t="shared" si="1"/>
      </c>
      <c r="F68" s="69">
        <f t="shared" si="2"/>
      </c>
      <c r="G68" s="73"/>
      <c r="H68" s="72"/>
      <c r="I68" s="62"/>
      <c r="J68" s="63"/>
      <c r="K68" s="47">
        <f t="shared" si="3"/>
      </c>
      <c r="L68" s="61"/>
      <c r="M68" s="87"/>
      <c r="N68" s="87"/>
      <c r="O68" s="87"/>
      <c r="P68" s="62"/>
      <c r="Q68" s="62"/>
      <c r="R68" s="62"/>
      <c r="S68" s="90">
        <f t="shared" si="4"/>
      </c>
      <c r="T68" s="90">
        <f t="shared" si="5"/>
      </c>
      <c r="U68" s="90">
        <f t="shared" si="6"/>
      </c>
      <c r="V68" s="90">
        <f t="shared" si="7"/>
      </c>
      <c r="W68" s="90">
        <f t="shared" si="8"/>
      </c>
      <c r="X68" s="90">
        <f t="shared" si="9"/>
      </c>
    </row>
    <row r="69" spans="1:24" ht="12.75">
      <c r="A69" s="62"/>
      <c r="B69" s="70"/>
      <c r="C69" s="71"/>
      <c r="D69" s="46">
        <f t="shared" si="0"/>
      </c>
      <c r="E69" s="48">
        <f t="shared" si="1"/>
      </c>
      <c r="F69" s="69">
        <f t="shared" si="2"/>
      </c>
      <c r="G69" s="73"/>
      <c r="H69" s="72"/>
      <c r="I69" s="62"/>
      <c r="J69" s="63"/>
      <c r="K69" s="47">
        <f t="shared" si="3"/>
      </c>
      <c r="L69" s="61"/>
      <c r="M69" s="87"/>
      <c r="N69" s="87"/>
      <c r="O69" s="87"/>
      <c r="P69" s="62"/>
      <c r="Q69" s="62"/>
      <c r="R69" s="62"/>
      <c r="S69" s="90">
        <f t="shared" si="4"/>
      </c>
      <c r="T69" s="90">
        <f t="shared" si="5"/>
      </c>
      <c r="U69" s="90">
        <f t="shared" si="6"/>
      </c>
      <c r="V69" s="90">
        <f t="shared" si="7"/>
      </c>
      <c r="W69" s="90">
        <f t="shared" si="8"/>
      </c>
      <c r="X69" s="90">
        <f t="shared" si="9"/>
      </c>
    </row>
    <row r="70" spans="1:24" ht="12.75">
      <c r="A70" s="62"/>
      <c r="B70" s="70"/>
      <c r="C70" s="71"/>
      <c r="D70" s="46">
        <f t="shared" si="0"/>
      </c>
      <c r="E70" s="48">
        <f t="shared" si="1"/>
      </c>
      <c r="F70" s="69">
        <f t="shared" si="2"/>
      </c>
      <c r="G70" s="73"/>
      <c r="H70" s="72"/>
      <c r="I70" s="62"/>
      <c r="J70" s="63"/>
      <c r="K70" s="47">
        <f t="shared" si="3"/>
      </c>
      <c r="L70" s="61"/>
      <c r="M70" s="87"/>
      <c r="N70" s="87"/>
      <c r="O70" s="87"/>
      <c r="P70" s="62"/>
      <c r="Q70" s="62"/>
      <c r="R70" s="62"/>
      <c r="S70" s="90">
        <f t="shared" si="4"/>
      </c>
      <c r="T70" s="90">
        <f t="shared" si="5"/>
      </c>
      <c r="U70" s="90">
        <f t="shared" si="6"/>
      </c>
      <c r="V70" s="90">
        <f t="shared" si="7"/>
      </c>
      <c r="W70" s="90">
        <f t="shared" si="8"/>
      </c>
      <c r="X70" s="90">
        <f t="shared" si="9"/>
      </c>
    </row>
    <row r="71" spans="1:24" ht="12.75">
      <c r="A71" s="62"/>
      <c r="B71" s="70"/>
      <c r="C71" s="71"/>
      <c r="D71" s="46">
        <f t="shared" si="0"/>
      </c>
      <c r="E71" s="48">
        <f t="shared" si="1"/>
      </c>
      <c r="F71" s="69">
        <f t="shared" si="2"/>
      </c>
      <c r="G71" s="73"/>
      <c r="H71" s="72"/>
      <c r="I71" s="62"/>
      <c r="J71" s="63"/>
      <c r="K71" s="47">
        <f t="shared" si="3"/>
      </c>
      <c r="L71" s="61"/>
      <c r="M71" s="87"/>
      <c r="N71" s="87"/>
      <c r="O71" s="87"/>
      <c r="P71" s="62"/>
      <c r="Q71" s="62"/>
      <c r="R71" s="62"/>
      <c r="S71" s="90">
        <f t="shared" si="4"/>
      </c>
      <c r="T71" s="90">
        <f t="shared" si="5"/>
      </c>
      <c r="U71" s="90">
        <f t="shared" si="6"/>
      </c>
      <c r="V71" s="90">
        <f t="shared" si="7"/>
      </c>
      <c r="W71" s="90">
        <f t="shared" si="8"/>
      </c>
      <c r="X71" s="90">
        <f t="shared" si="9"/>
      </c>
    </row>
    <row r="72" spans="1:24" ht="12.75">
      <c r="A72" s="62"/>
      <c r="B72" s="70"/>
      <c r="C72" s="71"/>
      <c r="D72" s="46">
        <f t="shared" si="0"/>
      </c>
      <c r="E72" s="48">
        <f t="shared" si="1"/>
      </c>
      <c r="F72" s="69">
        <f t="shared" si="2"/>
      </c>
      <c r="G72" s="73"/>
      <c r="H72" s="72"/>
      <c r="I72" s="62"/>
      <c r="J72" s="63"/>
      <c r="K72" s="47">
        <f t="shared" si="3"/>
      </c>
      <c r="L72" s="61"/>
      <c r="M72" s="87"/>
      <c r="N72" s="87"/>
      <c r="O72" s="87"/>
      <c r="P72" s="62"/>
      <c r="Q72" s="62"/>
      <c r="R72" s="62"/>
      <c r="S72" s="90">
        <f t="shared" si="4"/>
      </c>
      <c r="T72" s="90">
        <f t="shared" si="5"/>
      </c>
      <c r="U72" s="90">
        <f t="shared" si="6"/>
      </c>
      <c r="V72" s="90">
        <f t="shared" si="7"/>
      </c>
      <c r="W72" s="90">
        <f t="shared" si="8"/>
      </c>
      <c r="X72" s="90">
        <f t="shared" si="9"/>
      </c>
    </row>
    <row r="73" spans="1:24" ht="12.75">
      <c r="A73" s="62"/>
      <c r="B73" s="70"/>
      <c r="C73" s="71"/>
      <c r="D73" s="46">
        <f t="shared" si="0"/>
      </c>
      <c r="E73" s="48">
        <f t="shared" si="1"/>
      </c>
      <c r="F73" s="69">
        <f t="shared" si="2"/>
      </c>
      <c r="G73" s="73"/>
      <c r="H73" s="72"/>
      <c r="I73" s="62"/>
      <c r="J73" s="63"/>
      <c r="K73" s="47">
        <f t="shared" si="3"/>
      </c>
      <c r="L73" s="61"/>
      <c r="M73" s="87"/>
      <c r="N73" s="87"/>
      <c r="O73" s="87"/>
      <c r="P73" s="62"/>
      <c r="Q73" s="62"/>
      <c r="R73" s="62"/>
      <c r="S73" s="90">
        <f t="shared" si="4"/>
      </c>
      <c r="T73" s="90">
        <f t="shared" si="5"/>
      </c>
      <c r="U73" s="90">
        <f t="shared" si="6"/>
      </c>
      <c r="V73" s="90">
        <f t="shared" si="7"/>
      </c>
      <c r="W73" s="90">
        <f t="shared" si="8"/>
      </c>
      <c r="X73" s="90">
        <f t="shared" si="9"/>
      </c>
    </row>
    <row r="74" spans="1:24" ht="12.75">
      <c r="A74" s="62"/>
      <c r="B74" s="70"/>
      <c r="C74" s="71"/>
      <c r="D74" s="46">
        <f t="shared" si="0"/>
      </c>
      <c r="E74" s="48">
        <f t="shared" si="1"/>
      </c>
      <c r="F74" s="69">
        <f t="shared" si="2"/>
      </c>
      <c r="G74" s="73"/>
      <c r="H74" s="72"/>
      <c r="I74" s="62"/>
      <c r="J74" s="63"/>
      <c r="K74" s="47">
        <f t="shared" si="3"/>
      </c>
      <c r="L74" s="61"/>
      <c r="M74" s="87"/>
      <c r="N74" s="87"/>
      <c r="O74" s="87"/>
      <c r="P74" s="62"/>
      <c r="Q74" s="62"/>
      <c r="R74" s="62"/>
      <c r="S74" s="90">
        <f t="shared" si="4"/>
      </c>
      <c r="T74" s="90">
        <f t="shared" si="5"/>
      </c>
      <c r="U74" s="90">
        <f t="shared" si="6"/>
      </c>
      <c r="V74" s="90">
        <f t="shared" si="7"/>
      </c>
      <c r="W74" s="90">
        <f t="shared" si="8"/>
      </c>
      <c r="X74" s="90">
        <f t="shared" si="9"/>
      </c>
    </row>
    <row r="75" spans="1:24" ht="12.75">
      <c r="A75" s="62"/>
      <c r="B75" s="70"/>
      <c r="C75" s="71"/>
      <c r="D75" s="46">
        <f t="shared" si="0"/>
      </c>
      <c r="E75" s="48">
        <f t="shared" si="1"/>
      </c>
      <c r="F75" s="69">
        <f t="shared" si="2"/>
      </c>
      <c r="G75" s="73"/>
      <c r="H75" s="72"/>
      <c r="I75" s="62"/>
      <c r="J75" s="63"/>
      <c r="K75" s="47">
        <f t="shared" si="3"/>
      </c>
      <c r="L75" s="61"/>
      <c r="M75" s="87"/>
      <c r="N75" s="87"/>
      <c r="O75" s="87"/>
      <c r="P75" s="62"/>
      <c r="Q75" s="62"/>
      <c r="R75" s="62"/>
      <c r="S75" s="90">
        <f t="shared" si="4"/>
      </c>
      <c r="T75" s="90">
        <f t="shared" si="5"/>
      </c>
      <c r="U75" s="90">
        <f t="shared" si="6"/>
      </c>
      <c r="V75" s="90">
        <f t="shared" si="7"/>
      </c>
      <c r="W75" s="90">
        <f t="shared" si="8"/>
      </c>
      <c r="X75" s="90">
        <f t="shared" si="9"/>
      </c>
    </row>
    <row r="76" spans="1:24" ht="12.75">
      <c r="A76" s="62"/>
      <c r="B76" s="70"/>
      <c r="C76" s="71"/>
      <c r="D76" s="46">
        <f t="shared" si="0"/>
      </c>
      <c r="E76" s="48">
        <f t="shared" si="1"/>
      </c>
      <c r="F76" s="69">
        <f t="shared" si="2"/>
      </c>
      <c r="G76" s="73"/>
      <c r="H76" s="72"/>
      <c r="I76" s="62"/>
      <c r="J76" s="63"/>
      <c r="K76" s="47">
        <f t="shared" si="3"/>
      </c>
      <c r="L76" s="61"/>
      <c r="M76" s="87"/>
      <c r="N76" s="87"/>
      <c r="O76" s="87"/>
      <c r="P76" s="62"/>
      <c r="Q76" s="62"/>
      <c r="R76" s="62"/>
      <c r="S76" s="90">
        <f t="shared" si="4"/>
      </c>
      <c r="T76" s="90">
        <f t="shared" si="5"/>
      </c>
      <c r="U76" s="90">
        <f t="shared" si="6"/>
      </c>
      <c r="V76" s="90">
        <f t="shared" si="7"/>
      </c>
      <c r="W76" s="90">
        <f t="shared" si="8"/>
      </c>
      <c r="X76" s="90">
        <f t="shared" si="9"/>
      </c>
    </row>
    <row r="77" spans="1:24" ht="12.75">
      <c r="A77" s="62"/>
      <c r="B77" s="70"/>
      <c r="C77" s="71"/>
      <c r="D77" s="46">
        <f t="shared" si="0"/>
      </c>
      <c r="E77" s="48">
        <f t="shared" si="1"/>
      </c>
      <c r="F77" s="69">
        <f t="shared" si="2"/>
      </c>
      <c r="G77" s="73"/>
      <c r="H77" s="72"/>
      <c r="I77" s="62"/>
      <c r="J77" s="63"/>
      <c r="K77" s="47">
        <f t="shared" si="3"/>
      </c>
      <c r="L77" s="61"/>
      <c r="M77" s="87"/>
      <c r="N77" s="87"/>
      <c r="O77" s="87"/>
      <c r="P77" s="62"/>
      <c r="Q77" s="62"/>
      <c r="R77" s="62"/>
      <c r="S77" s="90">
        <f t="shared" si="4"/>
      </c>
      <c r="T77" s="90">
        <f t="shared" si="5"/>
      </c>
      <c r="U77" s="90">
        <f t="shared" si="6"/>
      </c>
      <c r="V77" s="90">
        <f t="shared" si="7"/>
      </c>
      <c r="W77" s="90">
        <f t="shared" si="8"/>
      </c>
      <c r="X77" s="90">
        <f t="shared" si="9"/>
      </c>
    </row>
    <row r="78" spans="1:24" ht="12.75">
      <c r="A78" s="62"/>
      <c r="B78" s="70"/>
      <c r="C78" s="71"/>
      <c r="D78" s="46">
        <f t="shared" si="0"/>
      </c>
      <c r="E78" s="48">
        <f t="shared" si="1"/>
      </c>
      <c r="F78" s="69">
        <f t="shared" si="2"/>
      </c>
      <c r="G78" s="73"/>
      <c r="H78" s="72"/>
      <c r="I78" s="62"/>
      <c r="J78" s="63"/>
      <c r="K78" s="47">
        <f t="shared" si="3"/>
      </c>
      <c r="L78" s="61"/>
      <c r="M78" s="87"/>
      <c r="N78" s="87"/>
      <c r="O78" s="87"/>
      <c r="P78" s="62"/>
      <c r="Q78" s="62"/>
      <c r="R78" s="62"/>
      <c r="S78" s="90">
        <f t="shared" si="4"/>
      </c>
      <c r="T78" s="90">
        <f t="shared" si="5"/>
      </c>
      <c r="U78" s="90">
        <f t="shared" si="6"/>
      </c>
      <c r="V78" s="90">
        <f t="shared" si="7"/>
      </c>
      <c r="W78" s="90">
        <f t="shared" si="8"/>
      </c>
      <c r="X78" s="90">
        <f t="shared" si="9"/>
      </c>
    </row>
    <row r="79" spans="1:24" ht="12.75">
      <c r="A79" s="62"/>
      <c r="B79" s="70"/>
      <c r="C79" s="71"/>
      <c r="D79" s="46">
        <f t="shared" si="0"/>
      </c>
      <c r="E79" s="48">
        <f t="shared" si="1"/>
      </c>
      <c r="F79" s="69">
        <f t="shared" si="2"/>
      </c>
      <c r="G79" s="73"/>
      <c r="H79" s="72"/>
      <c r="I79" s="62"/>
      <c r="J79" s="63"/>
      <c r="K79" s="47">
        <f t="shared" si="3"/>
      </c>
      <c r="L79" s="61"/>
      <c r="M79" s="87"/>
      <c r="N79" s="87"/>
      <c r="O79" s="87"/>
      <c r="P79" s="62"/>
      <c r="Q79" s="62"/>
      <c r="R79" s="62"/>
      <c r="S79" s="90">
        <f t="shared" si="4"/>
      </c>
      <c r="T79" s="90">
        <f t="shared" si="5"/>
      </c>
      <c r="U79" s="90">
        <f t="shared" si="6"/>
      </c>
      <c r="V79" s="90">
        <f t="shared" si="7"/>
      </c>
      <c r="W79" s="90">
        <f t="shared" si="8"/>
      </c>
      <c r="X79" s="90">
        <f t="shared" si="9"/>
      </c>
    </row>
    <row r="80" spans="1:24" ht="12.75">
      <c r="A80" s="62"/>
      <c r="B80" s="70"/>
      <c r="C80" s="71"/>
      <c r="D80" s="46">
        <f t="shared" si="0"/>
      </c>
      <c r="E80" s="48">
        <f t="shared" si="1"/>
      </c>
      <c r="F80" s="69">
        <f t="shared" si="2"/>
      </c>
      <c r="G80" s="73"/>
      <c r="H80" s="72"/>
      <c r="I80" s="62"/>
      <c r="J80" s="63"/>
      <c r="K80" s="47">
        <f t="shared" si="3"/>
      </c>
      <c r="L80" s="61"/>
      <c r="M80" s="87"/>
      <c r="N80" s="87"/>
      <c r="O80" s="87"/>
      <c r="P80" s="62"/>
      <c r="Q80" s="62"/>
      <c r="R80" s="62"/>
      <c r="S80" s="90">
        <f t="shared" si="4"/>
      </c>
      <c r="T80" s="90">
        <f t="shared" si="5"/>
      </c>
      <c r="U80" s="90">
        <f t="shared" si="6"/>
      </c>
      <c r="V80" s="90">
        <f t="shared" si="7"/>
      </c>
      <c r="W80" s="90">
        <f t="shared" si="8"/>
      </c>
      <c r="X80" s="90">
        <f t="shared" si="9"/>
      </c>
    </row>
    <row r="81" spans="1:24" ht="12.75">
      <c r="A81" s="62"/>
      <c r="B81" s="70"/>
      <c r="C81" s="71"/>
      <c r="D81" s="46">
        <f t="shared" si="0"/>
      </c>
      <c r="E81" s="48">
        <f t="shared" si="1"/>
      </c>
      <c r="F81" s="69">
        <f t="shared" si="2"/>
      </c>
      <c r="G81" s="73"/>
      <c r="H81" s="72"/>
      <c r="I81" s="62"/>
      <c r="J81" s="63"/>
      <c r="K81" s="47">
        <f t="shared" si="3"/>
      </c>
      <c r="L81" s="61"/>
      <c r="M81" s="87"/>
      <c r="N81" s="87"/>
      <c r="O81" s="87"/>
      <c r="P81" s="62"/>
      <c r="Q81" s="62"/>
      <c r="R81" s="62"/>
      <c r="S81" s="90">
        <f t="shared" si="4"/>
      </c>
      <c r="T81" s="90">
        <f t="shared" si="5"/>
      </c>
      <c r="U81" s="90">
        <f t="shared" si="6"/>
      </c>
      <c r="V81" s="90">
        <f t="shared" si="7"/>
      </c>
      <c r="W81" s="90">
        <f t="shared" si="8"/>
      </c>
      <c r="X81" s="90">
        <f t="shared" si="9"/>
      </c>
    </row>
    <row r="82" spans="1:24" ht="12.75">
      <c r="A82" s="62"/>
      <c r="B82" s="70"/>
      <c r="C82" s="71"/>
      <c r="D82" s="46">
        <f t="shared" si="0"/>
      </c>
      <c r="E82" s="48">
        <f t="shared" si="1"/>
      </c>
      <c r="F82" s="69">
        <f t="shared" si="2"/>
      </c>
      <c r="G82" s="73"/>
      <c r="H82" s="72"/>
      <c r="I82" s="62"/>
      <c r="J82" s="63"/>
      <c r="K82" s="47">
        <f t="shared" si="3"/>
      </c>
      <c r="L82" s="61"/>
      <c r="M82" s="87"/>
      <c r="N82" s="87"/>
      <c r="O82" s="87"/>
      <c r="P82" s="62"/>
      <c r="Q82" s="62"/>
      <c r="R82" s="62"/>
      <c r="S82" s="90">
        <f t="shared" si="4"/>
      </c>
      <c r="T82" s="90">
        <f t="shared" si="5"/>
      </c>
      <c r="U82" s="90">
        <f t="shared" si="6"/>
      </c>
      <c r="V82" s="90">
        <f t="shared" si="7"/>
      </c>
      <c r="W82" s="90">
        <f t="shared" si="8"/>
      </c>
      <c r="X82" s="90">
        <f t="shared" si="9"/>
      </c>
    </row>
    <row r="83" spans="1:24" ht="12.75">
      <c r="A83" s="62"/>
      <c r="B83" s="70"/>
      <c r="C83" s="71"/>
      <c r="D83" s="46">
        <f t="shared" si="0"/>
      </c>
      <c r="E83" s="48">
        <f t="shared" si="1"/>
      </c>
      <c r="F83" s="69">
        <f t="shared" si="2"/>
      </c>
      <c r="G83" s="73"/>
      <c r="H83" s="72"/>
      <c r="I83" s="62"/>
      <c r="J83" s="63"/>
      <c r="K83" s="47">
        <f t="shared" si="3"/>
      </c>
      <c r="L83" s="61"/>
      <c r="M83" s="87"/>
      <c r="N83" s="87"/>
      <c r="O83" s="87"/>
      <c r="P83" s="62"/>
      <c r="Q83" s="62"/>
      <c r="R83" s="62"/>
      <c r="S83" s="90">
        <f t="shared" si="4"/>
      </c>
      <c r="T83" s="90">
        <f t="shared" si="5"/>
      </c>
      <c r="U83" s="90">
        <f t="shared" si="6"/>
      </c>
      <c r="V83" s="90">
        <f t="shared" si="7"/>
      </c>
      <c r="W83" s="90">
        <f t="shared" si="8"/>
      </c>
      <c r="X83" s="90">
        <f t="shared" si="9"/>
      </c>
    </row>
    <row r="84" spans="1:24" ht="12.75">
      <c r="A84" s="62"/>
      <c r="B84" s="70"/>
      <c r="C84" s="71"/>
      <c r="D84" s="46">
        <f t="shared" si="0"/>
      </c>
      <c r="E84" s="48">
        <f t="shared" si="1"/>
      </c>
      <c r="F84" s="69">
        <f t="shared" si="2"/>
      </c>
      <c r="G84" s="73"/>
      <c r="H84" s="72"/>
      <c r="I84" s="62"/>
      <c r="J84" s="63"/>
      <c r="K84" s="47">
        <f t="shared" si="3"/>
      </c>
      <c r="L84" s="61"/>
      <c r="M84" s="87"/>
      <c r="N84" s="87"/>
      <c r="O84" s="87"/>
      <c r="P84" s="62"/>
      <c r="Q84" s="62"/>
      <c r="R84" s="62"/>
      <c r="S84" s="90">
        <f t="shared" si="4"/>
      </c>
      <c r="T84" s="90">
        <f t="shared" si="5"/>
      </c>
      <c r="U84" s="90">
        <f t="shared" si="6"/>
      </c>
      <c r="V84" s="90">
        <f t="shared" si="7"/>
      </c>
      <c r="W84" s="90">
        <f t="shared" si="8"/>
      </c>
      <c r="X84" s="90">
        <f t="shared" si="9"/>
      </c>
    </row>
    <row r="85" spans="1:24" ht="12.75">
      <c r="A85" s="62"/>
      <c r="B85" s="70"/>
      <c r="C85" s="71"/>
      <c r="D85" s="46">
        <f t="shared" si="0"/>
      </c>
      <c r="E85" s="48">
        <f t="shared" si="1"/>
      </c>
      <c r="F85" s="69">
        <f t="shared" si="2"/>
      </c>
      <c r="G85" s="73"/>
      <c r="H85" s="72"/>
      <c r="I85" s="62"/>
      <c r="J85" s="63"/>
      <c r="K85" s="47">
        <f t="shared" si="3"/>
      </c>
      <c r="L85" s="61"/>
      <c r="M85" s="87"/>
      <c r="N85" s="87"/>
      <c r="O85" s="87"/>
      <c r="P85" s="62"/>
      <c r="Q85" s="62"/>
      <c r="R85" s="62"/>
      <c r="S85" s="90">
        <f t="shared" si="4"/>
      </c>
      <c r="T85" s="90">
        <f t="shared" si="5"/>
      </c>
      <c r="U85" s="90">
        <f t="shared" si="6"/>
      </c>
      <c r="V85" s="90">
        <f t="shared" si="7"/>
      </c>
      <c r="W85" s="90">
        <f t="shared" si="8"/>
      </c>
      <c r="X85" s="90">
        <f t="shared" si="9"/>
      </c>
    </row>
    <row r="86" spans="1:24" ht="12.75">
      <c r="A86" s="62"/>
      <c r="B86" s="70"/>
      <c r="C86" s="71"/>
      <c r="D86" s="46">
        <f t="shared" si="0"/>
      </c>
      <c r="E86" s="48">
        <f t="shared" si="1"/>
      </c>
      <c r="F86" s="69">
        <f t="shared" si="2"/>
      </c>
      <c r="G86" s="73"/>
      <c r="H86" s="72"/>
      <c r="I86" s="62"/>
      <c r="J86" s="63"/>
      <c r="K86" s="47">
        <f t="shared" si="3"/>
      </c>
      <c r="L86" s="61"/>
      <c r="M86" s="87"/>
      <c r="N86" s="87"/>
      <c r="O86" s="87"/>
      <c r="P86" s="62"/>
      <c r="Q86" s="62"/>
      <c r="R86" s="62"/>
      <c r="S86" s="90">
        <f t="shared" si="4"/>
      </c>
      <c r="T86" s="90">
        <f t="shared" si="5"/>
      </c>
      <c r="U86" s="90">
        <f t="shared" si="6"/>
      </c>
      <c r="V86" s="90">
        <f t="shared" si="7"/>
      </c>
      <c r="W86" s="90">
        <f t="shared" si="8"/>
      </c>
      <c r="X86" s="90">
        <f t="shared" si="9"/>
      </c>
    </row>
    <row r="87" spans="1:24" ht="12.75">
      <c r="A87" s="62"/>
      <c r="B87" s="70"/>
      <c r="C87" s="71"/>
      <c r="D87" s="46">
        <f t="shared" si="0"/>
      </c>
      <c r="E87" s="48">
        <f t="shared" si="1"/>
      </c>
      <c r="F87" s="69">
        <f t="shared" si="2"/>
      </c>
      <c r="G87" s="73"/>
      <c r="H87" s="72"/>
      <c r="I87" s="62"/>
      <c r="J87" s="63"/>
      <c r="K87" s="47">
        <f t="shared" si="3"/>
      </c>
      <c r="L87" s="61"/>
      <c r="M87" s="87"/>
      <c r="N87" s="87"/>
      <c r="O87" s="87"/>
      <c r="P87" s="62"/>
      <c r="Q87" s="62"/>
      <c r="R87" s="62"/>
      <c r="S87" s="90">
        <f t="shared" si="4"/>
      </c>
      <c r="T87" s="90">
        <f t="shared" si="5"/>
      </c>
      <c r="U87" s="90">
        <f t="shared" si="6"/>
      </c>
      <c r="V87" s="90">
        <f t="shared" si="7"/>
      </c>
      <c r="W87" s="90">
        <f t="shared" si="8"/>
      </c>
      <c r="X87" s="90">
        <f t="shared" si="9"/>
      </c>
    </row>
    <row r="88" spans="1:24" ht="12.75">
      <c r="A88" s="62"/>
      <c r="B88" s="70"/>
      <c r="C88" s="71"/>
      <c r="D88" s="46">
        <f aca="true" t="shared" si="10" ref="D88:D151">IF(ISERROR(IF(ISERROR(VLOOKUP((LEFT($B88,2)),FEDAGY,2,FALSE)),(VLOOKUP((LEFT($B88,1)),FEDAGY,2,FALSE)),(VLOOKUP((LEFT($B88,2)),FEDAGY,2,FALSE)))),"",(IF(ISERROR(VLOOKUP((LEFT($B88,2)),FEDAGY,2,FALSE)),(VLOOKUP((LEFT($B88,1)),FEDAGY,2,FALSE)),(VLOOKUP((LEFT($B88,2)),FEDAGY,2,FALSE)))))</f>
      </c>
      <c r="E88" s="48">
        <f aca="true" t="shared" si="11" ref="E88:E151">IF(ISERROR(IF(ISERROR(IF(ISERROR(VLOOKUP($B88,CLUSTER,2)),"",VLOOKUP($B88,CLUSTER,2,FALSE))),"Not Clustered",(VLOOKUP($B88,CLUSTER,2,FALSE)))),"",(IF(ISERROR(IF(ISERROR(VLOOKUP($B88,CLUSTER,2)),"",VLOOKUP($B88,CLUSTER,2,FALSE))),"Not Clustered",(VLOOKUP($B88,CLUSTER,2,FALSE)))))</f>
      </c>
      <c r="F88" s="69">
        <f aca="true" t="shared" si="12" ref="F88:F151">IF(ISERROR(VLOOKUP($B88,PGMTITLE,3,FALSE)),"",VLOOKUP($B88,PGMTITLE,3,FALSE))</f>
      </c>
      <c r="G88" s="73"/>
      <c r="H88" s="72"/>
      <c r="I88" s="62"/>
      <c r="J88" s="63"/>
      <c r="K88" s="47">
        <f aca="true" t="shared" si="13" ref="K88:K151">IF(ISERROR(LOOKUP(J88,AGYNO,AGYNAME)),"",(LOOKUP(J88,AGYNO,AGYNAME)))</f>
      </c>
      <c r="L88" s="61"/>
      <c r="M88" s="87"/>
      <c r="N88" s="87"/>
      <c r="O88" s="87"/>
      <c r="P88" s="62"/>
      <c r="Q88" s="62"/>
      <c r="R88" s="62"/>
      <c r="S88" s="90">
        <f t="shared" si="4"/>
      </c>
      <c r="T88" s="90">
        <f t="shared" si="5"/>
      </c>
      <c r="U88" s="90">
        <f t="shared" si="6"/>
      </c>
      <c r="V88" s="90">
        <f t="shared" si="7"/>
      </c>
      <c r="W88" s="90">
        <f t="shared" si="8"/>
      </c>
      <c r="X88" s="90">
        <f t="shared" si="9"/>
      </c>
    </row>
    <row r="89" spans="1:24" ht="12.75">
      <c r="A89" s="62"/>
      <c r="B89" s="70"/>
      <c r="C89" s="71"/>
      <c r="D89" s="46">
        <f t="shared" si="10"/>
      </c>
      <c r="E89" s="48">
        <f t="shared" si="11"/>
      </c>
      <c r="F89" s="69">
        <f t="shared" si="12"/>
      </c>
      <c r="G89" s="73"/>
      <c r="H89" s="72"/>
      <c r="I89" s="62"/>
      <c r="J89" s="63"/>
      <c r="K89" s="47">
        <f t="shared" si="13"/>
      </c>
      <c r="L89" s="61"/>
      <c r="M89" s="87"/>
      <c r="N89" s="87"/>
      <c r="O89" s="87"/>
      <c r="P89" s="62"/>
      <c r="Q89" s="62"/>
      <c r="R89" s="62"/>
      <c r="S89" s="90">
        <f aca="true" t="shared" si="14" ref="S89:S152">IF($I89="I",(IF(ISBLANK($L89),"Pass-thru Grantor required","")),"")</f>
      </c>
      <c r="T89" s="90">
        <f aca="true" t="shared" si="15" ref="T89:T152">IF($I89="T",(IF(ISBLANK($J89),"AgyNo.Required","")),"")</f>
      </c>
      <c r="U89" s="90">
        <f aca="true" t="shared" si="16" ref="U89:U152">IF(($M89&gt;0),(IF(ISBLANK($B89),"CFDA No.Required","")),"")</f>
      </c>
      <c r="V89" s="90">
        <f aca="true" t="shared" si="17" ref="V89:V152">IF(($N89&gt;0),(IF(ISBLANK($M89),"Total Expenditures Required","")),"")</f>
      </c>
      <c r="W89" s="90">
        <f aca="true" t="shared" si="18" ref="W89:W152">IF(($O89&gt;0),(IF(ISBLANK($M89),"Total Expenditures Required","")),"")</f>
      </c>
      <c r="X89" s="90">
        <f aca="true" t="shared" si="19" ref="X89:X152">IF(($B89&gt;0),(IF(ISBLANK($A89),"ARRA yes/no Required","")),"")</f>
      </c>
    </row>
    <row r="90" spans="1:24" ht="12.75">
      <c r="A90" s="62"/>
      <c r="B90" s="70"/>
      <c r="C90" s="71"/>
      <c r="D90" s="46">
        <f t="shared" si="10"/>
      </c>
      <c r="E90" s="48">
        <f t="shared" si="11"/>
      </c>
      <c r="F90" s="69">
        <f t="shared" si="12"/>
      </c>
      <c r="G90" s="73"/>
      <c r="H90" s="72"/>
      <c r="I90" s="62"/>
      <c r="J90" s="63"/>
      <c r="K90" s="47">
        <f t="shared" si="13"/>
      </c>
      <c r="L90" s="61"/>
      <c r="M90" s="87"/>
      <c r="N90" s="87"/>
      <c r="O90" s="87"/>
      <c r="P90" s="62"/>
      <c r="Q90" s="62"/>
      <c r="R90" s="62"/>
      <c r="S90" s="90">
        <f t="shared" si="14"/>
      </c>
      <c r="T90" s="90">
        <f t="shared" si="15"/>
      </c>
      <c r="U90" s="90">
        <f t="shared" si="16"/>
      </c>
      <c r="V90" s="90">
        <f t="shared" si="17"/>
      </c>
      <c r="W90" s="90">
        <f t="shared" si="18"/>
      </c>
      <c r="X90" s="90">
        <f t="shared" si="19"/>
      </c>
    </row>
    <row r="91" spans="1:24" ht="12.75">
      <c r="A91" s="62"/>
      <c r="B91" s="70"/>
      <c r="C91" s="71"/>
      <c r="D91" s="46">
        <f t="shared" si="10"/>
      </c>
      <c r="E91" s="48">
        <f t="shared" si="11"/>
      </c>
      <c r="F91" s="69">
        <f t="shared" si="12"/>
      </c>
      <c r="G91" s="73"/>
      <c r="H91" s="72"/>
      <c r="I91" s="62"/>
      <c r="J91" s="63"/>
      <c r="K91" s="47">
        <f t="shared" si="13"/>
      </c>
      <c r="L91" s="61"/>
      <c r="M91" s="87"/>
      <c r="N91" s="87"/>
      <c r="O91" s="87"/>
      <c r="P91" s="62"/>
      <c r="Q91" s="62"/>
      <c r="R91" s="62"/>
      <c r="S91" s="90">
        <f t="shared" si="14"/>
      </c>
      <c r="T91" s="90">
        <f t="shared" si="15"/>
      </c>
      <c r="U91" s="90">
        <f t="shared" si="16"/>
      </c>
      <c r="V91" s="90">
        <f t="shared" si="17"/>
      </c>
      <c r="W91" s="90">
        <f t="shared" si="18"/>
      </c>
      <c r="X91" s="90">
        <f t="shared" si="19"/>
      </c>
    </row>
    <row r="92" spans="1:24" ht="12.75">
      <c r="A92" s="62"/>
      <c r="B92" s="70"/>
      <c r="C92" s="71"/>
      <c r="D92" s="46">
        <f t="shared" si="10"/>
      </c>
      <c r="E92" s="48">
        <f t="shared" si="11"/>
      </c>
      <c r="F92" s="69">
        <f t="shared" si="12"/>
      </c>
      <c r="G92" s="73"/>
      <c r="H92" s="72"/>
      <c r="I92" s="62"/>
      <c r="J92" s="63"/>
      <c r="K92" s="47">
        <f t="shared" si="13"/>
      </c>
      <c r="L92" s="61"/>
      <c r="M92" s="87"/>
      <c r="N92" s="87"/>
      <c r="O92" s="87"/>
      <c r="P92" s="62"/>
      <c r="Q92" s="62"/>
      <c r="R92" s="62"/>
      <c r="S92" s="90">
        <f t="shared" si="14"/>
      </c>
      <c r="T92" s="90">
        <f t="shared" si="15"/>
      </c>
      <c r="U92" s="90">
        <f t="shared" si="16"/>
      </c>
      <c r="V92" s="90">
        <f t="shared" si="17"/>
      </c>
      <c r="W92" s="90">
        <f t="shared" si="18"/>
      </c>
      <c r="X92" s="90">
        <f t="shared" si="19"/>
      </c>
    </row>
    <row r="93" spans="1:24" ht="12.75">
      <c r="A93" s="62"/>
      <c r="B93" s="70"/>
      <c r="C93" s="71"/>
      <c r="D93" s="46">
        <f t="shared" si="10"/>
      </c>
      <c r="E93" s="48">
        <f t="shared" si="11"/>
      </c>
      <c r="F93" s="69">
        <f t="shared" si="12"/>
      </c>
      <c r="G93" s="73"/>
      <c r="H93" s="72"/>
      <c r="I93" s="62"/>
      <c r="J93" s="63"/>
      <c r="K93" s="47">
        <f t="shared" si="13"/>
      </c>
      <c r="L93" s="61"/>
      <c r="M93" s="87"/>
      <c r="N93" s="87"/>
      <c r="O93" s="87"/>
      <c r="P93" s="62"/>
      <c r="Q93" s="62"/>
      <c r="R93" s="62"/>
      <c r="S93" s="90">
        <f t="shared" si="14"/>
      </c>
      <c r="T93" s="90">
        <f t="shared" si="15"/>
      </c>
      <c r="U93" s="90">
        <f t="shared" si="16"/>
      </c>
      <c r="V93" s="90">
        <f t="shared" si="17"/>
      </c>
      <c r="W93" s="90">
        <f t="shared" si="18"/>
      </c>
      <c r="X93" s="90">
        <f t="shared" si="19"/>
      </c>
    </row>
    <row r="94" spans="1:24" ht="12.75">
      <c r="A94" s="62"/>
      <c r="B94" s="70"/>
      <c r="C94" s="71"/>
      <c r="D94" s="46">
        <f t="shared" si="10"/>
      </c>
      <c r="E94" s="48">
        <f t="shared" si="11"/>
      </c>
      <c r="F94" s="69">
        <f t="shared" si="12"/>
      </c>
      <c r="G94" s="73"/>
      <c r="H94" s="72"/>
      <c r="I94" s="62"/>
      <c r="J94" s="63"/>
      <c r="K94" s="47">
        <f t="shared" si="13"/>
      </c>
      <c r="L94" s="61"/>
      <c r="M94" s="87"/>
      <c r="N94" s="87"/>
      <c r="O94" s="87"/>
      <c r="P94" s="62"/>
      <c r="Q94" s="62"/>
      <c r="R94" s="62"/>
      <c r="S94" s="90">
        <f t="shared" si="14"/>
      </c>
      <c r="T94" s="90">
        <f t="shared" si="15"/>
      </c>
      <c r="U94" s="90">
        <f t="shared" si="16"/>
      </c>
      <c r="V94" s="90">
        <f t="shared" si="17"/>
      </c>
      <c r="W94" s="90">
        <f t="shared" si="18"/>
      </c>
      <c r="X94" s="90">
        <f t="shared" si="19"/>
      </c>
    </row>
    <row r="95" spans="1:24" ht="12.75">
      <c r="A95" s="62"/>
      <c r="B95" s="70"/>
      <c r="C95" s="71"/>
      <c r="D95" s="46">
        <f t="shared" si="10"/>
      </c>
      <c r="E95" s="48">
        <f t="shared" si="11"/>
      </c>
      <c r="F95" s="69">
        <f t="shared" si="12"/>
      </c>
      <c r="G95" s="73"/>
      <c r="H95" s="72"/>
      <c r="I95" s="62"/>
      <c r="J95" s="63"/>
      <c r="K95" s="47">
        <f t="shared" si="13"/>
      </c>
      <c r="L95" s="61"/>
      <c r="M95" s="87"/>
      <c r="N95" s="87"/>
      <c r="O95" s="87"/>
      <c r="P95" s="62"/>
      <c r="Q95" s="62"/>
      <c r="R95" s="62"/>
      <c r="S95" s="90">
        <f t="shared" si="14"/>
      </c>
      <c r="T95" s="90">
        <f t="shared" si="15"/>
      </c>
      <c r="U95" s="90">
        <f t="shared" si="16"/>
      </c>
      <c r="V95" s="90">
        <f t="shared" si="17"/>
      </c>
      <c r="W95" s="90">
        <f t="shared" si="18"/>
      </c>
      <c r="X95" s="90">
        <f t="shared" si="19"/>
      </c>
    </row>
    <row r="96" spans="1:24" ht="12.75">
      <c r="A96" s="62"/>
      <c r="B96" s="70"/>
      <c r="C96" s="71"/>
      <c r="D96" s="46">
        <f t="shared" si="10"/>
      </c>
      <c r="E96" s="48">
        <f t="shared" si="11"/>
      </c>
      <c r="F96" s="69">
        <f t="shared" si="12"/>
      </c>
      <c r="G96" s="73"/>
      <c r="H96" s="72"/>
      <c r="I96" s="62"/>
      <c r="J96" s="63"/>
      <c r="K96" s="47">
        <f t="shared" si="13"/>
      </c>
      <c r="L96" s="61"/>
      <c r="M96" s="87"/>
      <c r="N96" s="87"/>
      <c r="O96" s="87"/>
      <c r="P96" s="62"/>
      <c r="Q96" s="62"/>
      <c r="R96" s="62"/>
      <c r="S96" s="90">
        <f t="shared" si="14"/>
      </c>
      <c r="T96" s="90">
        <f t="shared" si="15"/>
      </c>
      <c r="U96" s="90">
        <f t="shared" si="16"/>
      </c>
      <c r="V96" s="90">
        <f t="shared" si="17"/>
      </c>
      <c r="W96" s="90">
        <f t="shared" si="18"/>
      </c>
      <c r="X96" s="90">
        <f t="shared" si="19"/>
      </c>
    </row>
    <row r="97" spans="1:24" ht="12.75">
      <c r="A97" s="62"/>
      <c r="B97" s="70"/>
      <c r="C97" s="71"/>
      <c r="D97" s="46">
        <f t="shared" si="10"/>
      </c>
      <c r="E97" s="48">
        <f t="shared" si="11"/>
      </c>
      <c r="F97" s="69">
        <f t="shared" si="12"/>
      </c>
      <c r="G97" s="73"/>
      <c r="H97" s="72"/>
      <c r="I97" s="62"/>
      <c r="J97" s="63"/>
      <c r="K97" s="47">
        <f t="shared" si="13"/>
      </c>
      <c r="L97" s="61"/>
      <c r="M97" s="87"/>
      <c r="N97" s="87"/>
      <c r="O97" s="87"/>
      <c r="P97" s="62"/>
      <c r="Q97" s="62"/>
      <c r="R97" s="62"/>
      <c r="S97" s="90">
        <f t="shared" si="14"/>
      </c>
      <c r="T97" s="90">
        <f t="shared" si="15"/>
      </c>
      <c r="U97" s="90">
        <f t="shared" si="16"/>
      </c>
      <c r="V97" s="90">
        <f t="shared" si="17"/>
      </c>
      <c r="W97" s="90">
        <f t="shared" si="18"/>
      </c>
      <c r="X97" s="90">
        <f t="shared" si="19"/>
      </c>
    </row>
    <row r="98" spans="1:24" ht="12.75">
      <c r="A98" s="62"/>
      <c r="B98" s="70"/>
      <c r="C98" s="71"/>
      <c r="D98" s="46">
        <f t="shared" si="10"/>
      </c>
      <c r="E98" s="48">
        <f t="shared" si="11"/>
      </c>
      <c r="F98" s="69">
        <f t="shared" si="12"/>
      </c>
      <c r="G98" s="73"/>
      <c r="H98" s="72"/>
      <c r="I98" s="62"/>
      <c r="J98" s="63"/>
      <c r="K98" s="47">
        <f t="shared" si="13"/>
      </c>
      <c r="L98" s="61"/>
      <c r="M98" s="87"/>
      <c r="N98" s="87"/>
      <c r="O98" s="87"/>
      <c r="P98" s="62"/>
      <c r="Q98" s="62"/>
      <c r="R98" s="62"/>
      <c r="S98" s="90">
        <f t="shared" si="14"/>
      </c>
      <c r="T98" s="90">
        <f t="shared" si="15"/>
      </c>
      <c r="U98" s="90">
        <f t="shared" si="16"/>
      </c>
      <c r="V98" s="90">
        <f t="shared" si="17"/>
      </c>
      <c r="W98" s="90">
        <f t="shared" si="18"/>
      </c>
      <c r="X98" s="90">
        <f t="shared" si="19"/>
      </c>
    </row>
    <row r="99" spans="1:24" ht="12.75">
      <c r="A99" s="62"/>
      <c r="B99" s="70"/>
      <c r="C99" s="71"/>
      <c r="D99" s="46">
        <f t="shared" si="10"/>
      </c>
      <c r="E99" s="48">
        <f t="shared" si="11"/>
      </c>
      <c r="F99" s="69">
        <f t="shared" si="12"/>
      </c>
      <c r="G99" s="73"/>
      <c r="H99" s="72"/>
      <c r="I99" s="62"/>
      <c r="J99" s="63"/>
      <c r="K99" s="47">
        <f t="shared" si="13"/>
      </c>
      <c r="L99" s="61"/>
      <c r="M99" s="87"/>
      <c r="N99" s="87"/>
      <c r="O99" s="87"/>
      <c r="P99" s="62"/>
      <c r="Q99" s="62"/>
      <c r="R99" s="62"/>
      <c r="S99" s="90">
        <f t="shared" si="14"/>
      </c>
      <c r="T99" s="90">
        <f t="shared" si="15"/>
      </c>
      <c r="U99" s="90">
        <f t="shared" si="16"/>
      </c>
      <c r="V99" s="90">
        <f t="shared" si="17"/>
      </c>
      <c r="W99" s="90">
        <f t="shared" si="18"/>
      </c>
      <c r="X99" s="90">
        <f t="shared" si="19"/>
      </c>
    </row>
    <row r="100" spans="1:24" ht="12.75">
      <c r="A100" s="62"/>
      <c r="B100" s="70"/>
      <c r="C100" s="71"/>
      <c r="D100" s="46">
        <f t="shared" si="10"/>
      </c>
      <c r="E100" s="48">
        <f t="shared" si="11"/>
      </c>
      <c r="F100" s="69">
        <f t="shared" si="12"/>
      </c>
      <c r="G100" s="73"/>
      <c r="H100" s="72"/>
      <c r="I100" s="62"/>
      <c r="J100" s="63"/>
      <c r="K100" s="47">
        <f t="shared" si="13"/>
      </c>
      <c r="L100" s="61"/>
      <c r="M100" s="87"/>
      <c r="N100" s="87"/>
      <c r="O100" s="87"/>
      <c r="P100" s="62"/>
      <c r="Q100" s="62"/>
      <c r="R100" s="62"/>
      <c r="S100" s="90">
        <f t="shared" si="14"/>
      </c>
      <c r="T100" s="90">
        <f t="shared" si="15"/>
      </c>
      <c r="U100" s="90">
        <f t="shared" si="16"/>
      </c>
      <c r="V100" s="90">
        <f t="shared" si="17"/>
      </c>
      <c r="W100" s="90">
        <f t="shared" si="18"/>
      </c>
      <c r="X100" s="90">
        <f t="shared" si="19"/>
      </c>
    </row>
    <row r="101" spans="1:24" ht="12.75">
      <c r="A101" s="62"/>
      <c r="B101" s="70"/>
      <c r="C101" s="71"/>
      <c r="D101" s="46">
        <f t="shared" si="10"/>
      </c>
      <c r="E101" s="48">
        <f t="shared" si="11"/>
      </c>
      <c r="F101" s="69">
        <f t="shared" si="12"/>
      </c>
      <c r="G101" s="73"/>
      <c r="H101" s="72"/>
      <c r="I101" s="62"/>
      <c r="J101" s="63"/>
      <c r="K101" s="47">
        <f t="shared" si="13"/>
      </c>
      <c r="L101" s="61"/>
      <c r="M101" s="87"/>
      <c r="N101" s="87"/>
      <c r="O101" s="87"/>
      <c r="P101" s="62"/>
      <c r="Q101" s="62"/>
      <c r="R101" s="62"/>
      <c r="S101" s="90">
        <f t="shared" si="14"/>
      </c>
      <c r="T101" s="90">
        <f t="shared" si="15"/>
      </c>
      <c r="U101" s="90">
        <f t="shared" si="16"/>
      </c>
      <c r="V101" s="90">
        <f t="shared" si="17"/>
      </c>
      <c r="W101" s="90">
        <f t="shared" si="18"/>
      </c>
      <c r="X101" s="90">
        <f t="shared" si="19"/>
      </c>
    </row>
    <row r="102" spans="1:24" ht="12.75">
      <c r="A102" s="62"/>
      <c r="B102" s="70"/>
      <c r="C102" s="71"/>
      <c r="D102" s="46">
        <f t="shared" si="10"/>
      </c>
      <c r="E102" s="48">
        <f t="shared" si="11"/>
      </c>
      <c r="F102" s="69">
        <f t="shared" si="12"/>
      </c>
      <c r="G102" s="73"/>
      <c r="H102" s="72"/>
      <c r="I102" s="62"/>
      <c r="J102" s="63"/>
      <c r="K102" s="47">
        <f t="shared" si="13"/>
      </c>
      <c r="L102" s="61"/>
      <c r="M102" s="87"/>
      <c r="N102" s="87"/>
      <c r="O102" s="87"/>
      <c r="P102" s="62"/>
      <c r="Q102" s="62"/>
      <c r="R102" s="62"/>
      <c r="S102" s="90">
        <f t="shared" si="14"/>
      </c>
      <c r="T102" s="90">
        <f t="shared" si="15"/>
      </c>
      <c r="U102" s="90">
        <f t="shared" si="16"/>
      </c>
      <c r="V102" s="90">
        <f t="shared" si="17"/>
      </c>
      <c r="W102" s="90">
        <f t="shared" si="18"/>
      </c>
      <c r="X102" s="90">
        <f t="shared" si="19"/>
      </c>
    </row>
    <row r="103" spans="1:24" ht="12.75">
      <c r="A103" s="62"/>
      <c r="B103" s="70"/>
      <c r="C103" s="71"/>
      <c r="D103" s="46">
        <f t="shared" si="10"/>
      </c>
      <c r="E103" s="48">
        <f t="shared" si="11"/>
      </c>
      <c r="F103" s="69">
        <f t="shared" si="12"/>
      </c>
      <c r="G103" s="73"/>
      <c r="H103" s="72"/>
      <c r="I103" s="62"/>
      <c r="J103" s="63"/>
      <c r="K103" s="47">
        <f t="shared" si="13"/>
      </c>
      <c r="L103" s="61"/>
      <c r="M103" s="87"/>
      <c r="N103" s="87"/>
      <c r="O103" s="87"/>
      <c r="P103" s="62"/>
      <c r="Q103" s="62"/>
      <c r="R103" s="62"/>
      <c r="S103" s="90">
        <f t="shared" si="14"/>
      </c>
      <c r="T103" s="90">
        <f t="shared" si="15"/>
      </c>
      <c r="U103" s="90">
        <f t="shared" si="16"/>
      </c>
      <c r="V103" s="90">
        <f t="shared" si="17"/>
      </c>
      <c r="W103" s="90">
        <f t="shared" si="18"/>
      </c>
      <c r="X103" s="90">
        <f t="shared" si="19"/>
      </c>
    </row>
    <row r="104" spans="1:24" ht="12.75">
      <c r="A104" s="62"/>
      <c r="B104" s="70"/>
      <c r="C104" s="71"/>
      <c r="D104" s="46">
        <f t="shared" si="10"/>
      </c>
      <c r="E104" s="48">
        <f t="shared" si="11"/>
      </c>
      <c r="F104" s="69">
        <f t="shared" si="12"/>
      </c>
      <c r="G104" s="73"/>
      <c r="H104" s="72"/>
      <c r="I104" s="62"/>
      <c r="J104" s="63"/>
      <c r="K104" s="47">
        <f t="shared" si="13"/>
      </c>
      <c r="L104" s="61"/>
      <c r="M104" s="87"/>
      <c r="N104" s="87"/>
      <c r="O104" s="87"/>
      <c r="P104" s="62"/>
      <c r="Q104" s="62"/>
      <c r="R104" s="62"/>
      <c r="S104" s="90">
        <f t="shared" si="14"/>
      </c>
      <c r="T104" s="90">
        <f t="shared" si="15"/>
      </c>
      <c r="U104" s="90">
        <f t="shared" si="16"/>
      </c>
      <c r="V104" s="90">
        <f t="shared" si="17"/>
      </c>
      <c r="W104" s="90">
        <f t="shared" si="18"/>
      </c>
      <c r="X104" s="90">
        <f t="shared" si="19"/>
      </c>
    </row>
    <row r="105" spans="1:24" ht="12.75">
      <c r="A105" s="62"/>
      <c r="B105" s="70"/>
      <c r="C105" s="71"/>
      <c r="D105" s="46">
        <f t="shared" si="10"/>
      </c>
      <c r="E105" s="48">
        <f t="shared" si="11"/>
      </c>
      <c r="F105" s="69">
        <f t="shared" si="12"/>
      </c>
      <c r="G105" s="73"/>
      <c r="H105" s="72"/>
      <c r="I105" s="62"/>
      <c r="J105" s="63"/>
      <c r="K105" s="47">
        <f t="shared" si="13"/>
      </c>
      <c r="L105" s="61"/>
      <c r="M105" s="87"/>
      <c r="N105" s="87"/>
      <c r="O105" s="87"/>
      <c r="P105" s="62"/>
      <c r="Q105" s="62"/>
      <c r="R105" s="62"/>
      <c r="S105" s="90">
        <f t="shared" si="14"/>
      </c>
      <c r="T105" s="90">
        <f t="shared" si="15"/>
      </c>
      <c r="U105" s="90">
        <f t="shared" si="16"/>
      </c>
      <c r="V105" s="90">
        <f t="shared" si="17"/>
      </c>
      <c r="W105" s="90">
        <f t="shared" si="18"/>
      </c>
      <c r="X105" s="90">
        <f t="shared" si="19"/>
      </c>
    </row>
    <row r="106" spans="1:24" ht="12.75">
      <c r="A106" s="62"/>
      <c r="B106" s="70"/>
      <c r="C106" s="71"/>
      <c r="D106" s="46">
        <f t="shared" si="10"/>
      </c>
      <c r="E106" s="48">
        <f t="shared" si="11"/>
      </c>
      <c r="F106" s="69">
        <f t="shared" si="12"/>
      </c>
      <c r="G106" s="73"/>
      <c r="H106" s="72"/>
      <c r="I106" s="62"/>
      <c r="J106" s="63"/>
      <c r="K106" s="47">
        <f t="shared" si="13"/>
      </c>
      <c r="L106" s="61"/>
      <c r="M106" s="87"/>
      <c r="N106" s="87"/>
      <c r="O106" s="87"/>
      <c r="P106" s="62"/>
      <c r="Q106" s="62"/>
      <c r="R106" s="62"/>
      <c r="S106" s="90">
        <f t="shared" si="14"/>
      </c>
      <c r="T106" s="90">
        <f t="shared" si="15"/>
      </c>
      <c r="U106" s="90">
        <f t="shared" si="16"/>
      </c>
      <c r="V106" s="90">
        <f t="shared" si="17"/>
      </c>
      <c r="W106" s="90">
        <f t="shared" si="18"/>
      </c>
      <c r="X106" s="90">
        <f t="shared" si="19"/>
      </c>
    </row>
    <row r="107" spans="1:24" ht="12.75">
      <c r="A107" s="62"/>
      <c r="B107" s="70"/>
      <c r="C107" s="71"/>
      <c r="D107" s="46">
        <f t="shared" si="10"/>
      </c>
      <c r="E107" s="48">
        <f t="shared" si="11"/>
      </c>
      <c r="F107" s="69">
        <f t="shared" si="12"/>
      </c>
      <c r="G107" s="73"/>
      <c r="H107" s="72"/>
      <c r="I107" s="62"/>
      <c r="J107" s="63"/>
      <c r="K107" s="47">
        <f t="shared" si="13"/>
      </c>
      <c r="L107" s="61"/>
      <c r="M107" s="87"/>
      <c r="N107" s="87"/>
      <c r="O107" s="87"/>
      <c r="P107" s="62"/>
      <c r="Q107" s="62"/>
      <c r="R107" s="62"/>
      <c r="S107" s="90">
        <f t="shared" si="14"/>
      </c>
      <c r="T107" s="90">
        <f t="shared" si="15"/>
      </c>
      <c r="U107" s="90">
        <f t="shared" si="16"/>
      </c>
      <c r="V107" s="90">
        <f t="shared" si="17"/>
      </c>
      <c r="W107" s="90">
        <f t="shared" si="18"/>
      </c>
      <c r="X107" s="90">
        <f t="shared" si="19"/>
      </c>
    </row>
    <row r="108" spans="1:24" ht="12.75">
      <c r="A108" s="62"/>
      <c r="B108" s="70"/>
      <c r="C108" s="71"/>
      <c r="D108" s="46">
        <f t="shared" si="10"/>
      </c>
      <c r="E108" s="48">
        <f t="shared" si="11"/>
      </c>
      <c r="F108" s="69">
        <f t="shared" si="12"/>
      </c>
      <c r="G108" s="73"/>
      <c r="H108" s="72"/>
      <c r="I108" s="62"/>
      <c r="J108" s="63"/>
      <c r="K108" s="47">
        <f t="shared" si="13"/>
      </c>
      <c r="L108" s="61"/>
      <c r="M108" s="87"/>
      <c r="N108" s="87"/>
      <c r="O108" s="87"/>
      <c r="P108" s="62"/>
      <c r="Q108" s="62"/>
      <c r="R108" s="62"/>
      <c r="S108" s="90">
        <f t="shared" si="14"/>
      </c>
      <c r="T108" s="90">
        <f t="shared" si="15"/>
      </c>
      <c r="U108" s="90">
        <f t="shared" si="16"/>
      </c>
      <c r="V108" s="90">
        <f t="shared" si="17"/>
      </c>
      <c r="W108" s="90">
        <f t="shared" si="18"/>
      </c>
      <c r="X108" s="90">
        <f t="shared" si="19"/>
      </c>
    </row>
    <row r="109" spans="1:24" ht="12.75">
      <c r="A109" s="62"/>
      <c r="B109" s="70"/>
      <c r="C109" s="71"/>
      <c r="D109" s="46">
        <f t="shared" si="10"/>
      </c>
      <c r="E109" s="48">
        <f t="shared" si="11"/>
      </c>
      <c r="F109" s="69">
        <f t="shared" si="12"/>
      </c>
      <c r="G109" s="73"/>
      <c r="H109" s="72"/>
      <c r="I109" s="62"/>
      <c r="J109" s="63"/>
      <c r="K109" s="47">
        <f t="shared" si="13"/>
      </c>
      <c r="L109" s="61"/>
      <c r="M109" s="87"/>
      <c r="N109" s="87"/>
      <c r="O109" s="87"/>
      <c r="P109" s="62"/>
      <c r="Q109" s="62"/>
      <c r="R109" s="62"/>
      <c r="S109" s="90">
        <f t="shared" si="14"/>
      </c>
      <c r="T109" s="90">
        <f t="shared" si="15"/>
      </c>
      <c r="U109" s="90">
        <f t="shared" si="16"/>
      </c>
      <c r="V109" s="90">
        <f t="shared" si="17"/>
      </c>
      <c r="W109" s="90">
        <f t="shared" si="18"/>
      </c>
      <c r="X109" s="90">
        <f t="shared" si="19"/>
      </c>
    </row>
    <row r="110" spans="1:24" ht="12.75">
      <c r="A110" s="62"/>
      <c r="B110" s="70"/>
      <c r="C110" s="71"/>
      <c r="D110" s="46">
        <f t="shared" si="10"/>
      </c>
      <c r="E110" s="48">
        <f t="shared" si="11"/>
      </c>
      <c r="F110" s="69">
        <f t="shared" si="12"/>
      </c>
      <c r="G110" s="73"/>
      <c r="H110" s="72"/>
      <c r="I110" s="62"/>
      <c r="J110" s="63"/>
      <c r="K110" s="47">
        <f t="shared" si="13"/>
      </c>
      <c r="L110" s="61"/>
      <c r="M110" s="87"/>
      <c r="N110" s="87"/>
      <c r="O110" s="87"/>
      <c r="P110" s="62"/>
      <c r="Q110" s="62"/>
      <c r="R110" s="62"/>
      <c r="S110" s="90">
        <f t="shared" si="14"/>
      </c>
      <c r="T110" s="90">
        <f t="shared" si="15"/>
      </c>
      <c r="U110" s="90">
        <f t="shared" si="16"/>
      </c>
      <c r="V110" s="90">
        <f t="shared" si="17"/>
      </c>
      <c r="W110" s="90">
        <f t="shared" si="18"/>
      </c>
      <c r="X110" s="90">
        <f t="shared" si="19"/>
      </c>
    </row>
    <row r="111" spans="1:24" ht="12.75">
      <c r="A111" s="62"/>
      <c r="B111" s="70"/>
      <c r="C111" s="71"/>
      <c r="D111" s="46">
        <f t="shared" si="10"/>
      </c>
      <c r="E111" s="48">
        <f t="shared" si="11"/>
      </c>
      <c r="F111" s="69">
        <f t="shared" si="12"/>
      </c>
      <c r="G111" s="73"/>
      <c r="H111" s="72"/>
      <c r="I111" s="62"/>
      <c r="J111" s="63"/>
      <c r="K111" s="47">
        <f t="shared" si="13"/>
      </c>
      <c r="L111" s="61"/>
      <c r="M111" s="87"/>
      <c r="N111" s="87"/>
      <c r="O111" s="87"/>
      <c r="P111" s="62"/>
      <c r="Q111" s="62"/>
      <c r="R111" s="62"/>
      <c r="S111" s="90">
        <f t="shared" si="14"/>
      </c>
      <c r="T111" s="90">
        <f t="shared" si="15"/>
      </c>
      <c r="U111" s="90">
        <f t="shared" si="16"/>
      </c>
      <c r="V111" s="90">
        <f t="shared" si="17"/>
      </c>
      <c r="W111" s="90">
        <f t="shared" si="18"/>
      </c>
      <c r="X111" s="90">
        <f t="shared" si="19"/>
      </c>
    </row>
    <row r="112" spans="1:24" ht="12.75">
      <c r="A112" s="62"/>
      <c r="B112" s="70"/>
      <c r="C112" s="71"/>
      <c r="D112" s="46">
        <f t="shared" si="10"/>
      </c>
      <c r="E112" s="48">
        <f t="shared" si="11"/>
      </c>
      <c r="F112" s="69">
        <f t="shared" si="12"/>
      </c>
      <c r="G112" s="73"/>
      <c r="H112" s="72"/>
      <c r="I112" s="62"/>
      <c r="J112" s="63"/>
      <c r="K112" s="47">
        <f t="shared" si="13"/>
      </c>
      <c r="L112" s="61"/>
      <c r="M112" s="87"/>
      <c r="N112" s="87"/>
      <c r="O112" s="87"/>
      <c r="P112" s="62"/>
      <c r="Q112" s="62"/>
      <c r="R112" s="62"/>
      <c r="S112" s="90">
        <f t="shared" si="14"/>
      </c>
      <c r="T112" s="90">
        <f t="shared" si="15"/>
      </c>
      <c r="U112" s="90">
        <f t="shared" si="16"/>
      </c>
      <c r="V112" s="90">
        <f t="shared" si="17"/>
      </c>
      <c r="W112" s="90">
        <f t="shared" si="18"/>
      </c>
      <c r="X112" s="90">
        <f t="shared" si="19"/>
      </c>
    </row>
    <row r="113" spans="1:24" ht="12.75">
      <c r="A113" s="62"/>
      <c r="B113" s="70"/>
      <c r="C113" s="71"/>
      <c r="D113" s="46">
        <f t="shared" si="10"/>
      </c>
      <c r="E113" s="48">
        <f t="shared" si="11"/>
      </c>
      <c r="F113" s="69">
        <f t="shared" si="12"/>
      </c>
      <c r="G113" s="73"/>
      <c r="H113" s="72"/>
      <c r="I113" s="62"/>
      <c r="J113" s="63"/>
      <c r="K113" s="47">
        <f t="shared" si="13"/>
      </c>
      <c r="L113" s="61"/>
      <c r="M113" s="87"/>
      <c r="N113" s="87"/>
      <c r="O113" s="87"/>
      <c r="P113" s="62"/>
      <c r="Q113" s="62"/>
      <c r="R113" s="62"/>
      <c r="S113" s="90">
        <f t="shared" si="14"/>
      </c>
      <c r="T113" s="90">
        <f t="shared" si="15"/>
      </c>
      <c r="U113" s="90">
        <f t="shared" si="16"/>
      </c>
      <c r="V113" s="90">
        <f t="shared" si="17"/>
      </c>
      <c r="W113" s="90">
        <f t="shared" si="18"/>
      </c>
      <c r="X113" s="90">
        <f t="shared" si="19"/>
      </c>
    </row>
    <row r="114" spans="1:24" ht="12.75">
      <c r="A114" s="62"/>
      <c r="B114" s="70"/>
      <c r="C114" s="71"/>
      <c r="D114" s="46">
        <f t="shared" si="10"/>
      </c>
      <c r="E114" s="48">
        <f t="shared" si="11"/>
      </c>
      <c r="F114" s="69">
        <f t="shared" si="12"/>
      </c>
      <c r="G114" s="73"/>
      <c r="H114" s="72"/>
      <c r="I114" s="62"/>
      <c r="J114" s="63"/>
      <c r="K114" s="47">
        <f t="shared" si="13"/>
      </c>
      <c r="L114" s="61"/>
      <c r="M114" s="87"/>
      <c r="N114" s="87"/>
      <c r="O114" s="87"/>
      <c r="P114" s="62"/>
      <c r="Q114" s="62"/>
      <c r="R114" s="62"/>
      <c r="S114" s="90">
        <f t="shared" si="14"/>
      </c>
      <c r="T114" s="90">
        <f t="shared" si="15"/>
      </c>
      <c r="U114" s="90">
        <f t="shared" si="16"/>
      </c>
      <c r="V114" s="90">
        <f t="shared" si="17"/>
      </c>
      <c r="W114" s="90">
        <f t="shared" si="18"/>
      </c>
      <c r="X114" s="90">
        <f t="shared" si="19"/>
      </c>
    </row>
    <row r="115" spans="1:24" ht="12.75">
      <c r="A115" s="62"/>
      <c r="B115" s="70"/>
      <c r="C115" s="71"/>
      <c r="D115" s="46">
        <f t="shared" si="10"/>
      </c>
      <c r="E115" s="48">
        <f t="shared" si="11"/>
      </c>
      <c r="F115" s="69">
        <f t="shared" si="12"/>
      </c>
      <c r="G115" s="73"/>
      <c r="H115" s="72"/>
      <c r="I115" s="62"/>
      <c r="J115" s="63"/>
      <c r="K115" s="47">
        <f t="shared" si="13"/>
      </c>
      <c r="L115" s="61"/>
      <c r="M115" s="87"/>
      <c r="N115" s="87"/>
      <c r="O115" s="87"/>
      <c r="P115" s="62"/>
      <c r="Q115" s="62"/>
      <c r="R115" s="62"/>
      <c r="S115" s="90">
        <f t="shared" si="14"/>
      </c>
      <c r="T115" s="90">
        <f t="shared" si="15"/>
      </c>
      <c r="U115" s="90">
        <f t="shared" si="16"/>
      </c>
      <c r="V115" s="90">
        <f t="shared" si="17"/>
      </c>
      <c r="W115" s="90">
        <f t="shared" si="18"/>
      </c>
      <c r="X115" s="90">
        <f t="shared" si="19"/>
      </c>
    </row>
    <row r="116" spans="1:24" ht="12.75">
      <c r="A116" s="62"/>
      <c r="B116" s="70"/>
      <c r="C116" s="71"/>
      <c r="D116" s="46">
        <f t="shared" si="10"/>
      </c>
      <c r="E116" s="48">
        <f t="shared" si="11"/>
      </c>
      <c r="F116" s="69">
        <f t="shared" si="12"/>
      </c>
      <c r="G116" s="73"/>
      <c r="H116" s="72"/>
      <c r="I116" s="62"/>
      <c r="J116" s="63"/>
      <c r="K116" s="47">
        <f t="shared" si="13"/>
      </c>
      <c r="L116" s="61"/>
      <c r="M116" s="87"/>
      <c r="N116" s="87"/>
      <c r="O116" s="87"/>
      <c r="P116" s="62"/>
      <c r="Q116" s="62"/>
      <c r="R116" s="62"/>
      <c r="S116" s="90">
        <f t="shared" si="14"/>
      </c>
      <c r="T116" s="90">
        <f t="shared" si="15"/>
      </c>
      <c r="U116" s="90">
        <f t="shared" si="16"/>
      </c>
      <c r="V116" s="90">
        <f t="shared" si="17"/>
      </c>
      <c r="W116" s="90">
        <f t="shared" si="18"/>
      </c>
      <c r="X116" s="90">
        <f t="shared" si="19"/>
      </c>
    </row>
    <row r="117" spans="1:24" ht="12.75">
      <c r="A117" s="62"/>
      <c r="B117" s="101"/>
      <c r="C117" s="71"/>
      <c r="D117" s="46">
        <f t="shared" si="10"/>
      </c>
      <c r="E117" s="48">
        <f t="shared" si="11"/>
      </c>
      <c r="F117" s="69">
        <f t="shared" si="12"/>
      </c>
      <c r="G117" s="73"/>
      <c r="H117" s="72"/>
      <c r="I117" s="62"/>
      <c r="J117" s="63"/>
      <c r="K117" s="47">
        <f t="shared" si="13"/>
      </c>
      <c r="L117" s="61"/>
      <c r="M117" s="87"/>
      <c r="N117" s="87"/>
      <c r="O117" s="87"/>
      <c r="P117" s="62"/>
      <c r="Q117" s="62"/>
      <c r="R117" s="62"/>
      <c r="S117" s="90">
        <f t="shared" si="14"/>
      </c>
      <c r="T117" s="90">
        <f t="shared" si="15"/>
      </c>
      <c r="U117" s="90">
        <f t="shared" si="16"/>
      </c>
      <c r="V117" s="90">
        <f t="shared" si="17"/>
      </c>
      <c r="W117" s="90">
        <f t="shared" si="18"/>
      </c>
      <c r="X117" s="90">
        <f t="shared" si="19"/>
      </c>
    </row>
    <row r="118" spans="1:24" ht="12.75">
      <c r="A118" s="62"/>
      <c r="B118" s="70"/>
      <c r="C118" s="71"/>
      <c r="D118" s="46">
        <f t="shared" si="10"/>
      </c>
      <c r="E118" s="48">
        <f t="shared" si="11"/>
      </c>
      <c r="F118" s="69">
        <f t="shared" si="12"/>
      </c>
      <c r="G118" s="73"/>
      <c r="H118" s="72"/>
      <c r="I118" s="62"/>
      <c r="J118" s="63"/>
      <c r="K118" s="47">
        <f t="shared" si="13"/>
      </c>
      <c r="L118" s="61"/>
      <c r="M118" s="87"/>
      <c r="N118" s="87"/>
      <c r="O118" s="87"/>
      <c r="P118" s="62"/>
      <c r="Q118" s="62"/>
      <c r="R118" s="62"/>
      <c r="S118" s="90">
        <f t="shared" si="14"/>
      </c>
      <c r="T118" s="90">
        <f t="shared" si="15"/>
      </c>
      <c r="U118" s="90">
        <f t="shared" si="16"/>
      </c>
      <c r="V118" s="90">
        <f t="shared" si="17"/>
      </c>
      <c r="W118" s="90">
        <f t="shared" si="18"/>
      </c>
      <c r="X118" s="90">
        <f t="shared" si="19"/>
      </c>
    </row>
    <row r="119" spans="1:24" ht="12.75">
      <c r="A119" s="62"/>
      <c r="B119" s="70"/>
      <c r="C119" s="71"/>
      <c r="D119" s="46">
        <f t="shared" si="10"/>
      </c>
      <c r="E119" s="48">
        <f t="shared" si="11"/>
      </c>
      <c r="F119" s="69">
        <f t="shared" si="12"/>
      </c>
      <c r="G119" s="73"/>
      <c r="H119" s="72"/>
      <c r="I119" s="62"/>
      <c r="J119" s="63"/>
      <c r="K119" s="47">
        <f t="shared" si="13"/>
      </c>
      <c r="L119" s="61"/>
      <c r="M119" s="87"/>
      <c r="N119" s="87"/>
      <c r="O119" s="87"/>
      <c r="P119" s="62"/>
      <c r="Q119" s="62"/>
      <c r="R119" s="62"/>
      <c r="S119" s="90">
        <f t="shared" si="14"/>
      </c>
      <c r="T119" s="90">
        <f t="shared" si="15"/>
      </c>
      <c r="U119" s="90">
        <f t="shared" si="16"/>
      </c>
      <c r="V119" s="90">
        <f t="shared" si="17"/>
      </c>
      <c r="W119" s="90">
        <f t="shared" si="18"/>
      </c>
      <c r="X119" s="90">
        <f t="shared" si="19"/>
      </c>
    </row>
    <row r="120" spans="1:24" ht="12.75">
      <c r="A120" s="62"/>
      <c r="B120" s="70"/>
      <c r="C120" s="71"/>
      <c r="D120" s="46">
        <f t="shared" si="10"/>
      </c>
      <c r="E120" s="48">
        <f t="shared" si="11"/>
      </c>
      <c r="F120" s="69">
        <f t="shared" si="12"/>
      </c>
      <c r="G120" s="73"/>
      <c r="H120" s="72"/>
      <c r="I120" s="62"/>
      <c r="J120" s="63"/>
      <c r="K120" s="47">
        <f t="shared" si="13"/>
      </c>
      <c r="L120" s="61"/>
      <c r="M120" s="87"/>
      <c r="N120" s="87"/>
      <c r="O120" s="87"/>
      <c r="P120" s="62"/>
      <c r="Q120" s="62"/>
      <c r="R120" s="62"/>
      <c r="S120" s="90">
        <f t="shared" si="14"/>
      </c>
      <c r="T120" s="90">
        <f t="shared" si="15"/>
      </c>
      <c r="U120" s="90">
        <f t="shared" si="16"/>
      </c>
      <c r="V120" s="90">
        <f t="shared" si="17"/>
      </c>
      <c r="W120" s="90">
        <f t="shared" si="18"/>
      </c>
      <c r="X120" s="90">
        <f t="shared" si="19"/>
      </c>
    </row>
    <row r="121" spans="1:24" ht="12.75">
      <c r="A121" s="62"/>
      <c r="B121" s="70"/>
      <c r="C121" s="71"/>
      <c r="D121" s="46">
        <f t="shared" si="10"/>
      </c>
      <c r="E121" s="48">
        <f t="shared" si="11"/>
      </c>
      <c r="F121" s="69">
        <f t="shared" si="12"/>
      </c>
      <c r="G121" s="73"/>
      <c r="H121" s="72"/>
      <c r="I121" s="62"/>
      <c r="J121" s="63"/>
      <c r="K121" s="47">
        <f t="shared" si="13"/>
      </c>
      <c r="L121" s="61"/>
      <c r="M121" s="87"/>
      <c r="N121" s="87"/>
      <c r="O121" s="87"/>
      <c r="P121" s="62"/>
      <c r="Q121" s="62"/>
      <c r="R121" s="62"/>
      <c r="S121" s="90">
        <f t="shared" si="14"/>
      </c>
      <c r="T121" s="90">
        <f t="shared" si="15"/>
      </c>
      <c r="U121" s="90">
        <f t="shared" si="16"/>
      </c>
      <c r="V121" s="90">
        <f t="shared" si="17"/>
      </c>
      <c r="W121" s="90">
        <f t="shared" si="18"/>
      </c>
      <c r="X121" s="90">
        <f t="shared" si="19"/>
      </c>
    </row>
    <row r="122" spans="1:24" ht="12.75">
      <c r="A122" s="62"/>
      <c r="B122" s="70"/>
      <c r="C122" s="71"/>
      <c r="D122" s="46">
        <f t="shared" si="10"/>
      </c>
      <c r="E122" s="48">
        <f t="shared" si="11"/>
      </c>
      <c r="F122" s="69">
        <f t="shared" si="12"/>
      </c>
      <c r="G122" s="73"/>
      <c r="H122" s="72"/>
      <c r="I122" s="62"/>
      <c r="J122" s="63"/>
      <c r="K122" s="47">
        <f t="shared" si="13"/>
      </c>
      <c r="L122" s="61"/>
      <c r="M122" s="87"/>
      <c r="N122" s="87"/>
      <c r="O122" s="87"/>
      <c r="P122" s="62"/>
      <c r="Q122" s="62"/>
      <c r="R122" s="62"/>
      <c r="S122" s="90">
        <f t="shared" si="14"/>
      </c>
      <c r="T122" s="90">
        <f t="shared" si="15"/>
      </c>
      <c r="U122" s="90">
        <f t="shared" si="16"/>
      </c>
      <c r="V122" s="90">
        <f t="shared" si="17"/>
      </c>
      <c r="W122" s="90">
        <f t="shared" si="18"/>
      </c>
      <c r="X122" s="90">
        <f t="shared" si="19"/>
      </c>
    </row>
    <row r="123" spans="1:24" ht="12.75">
      <c r="A123" s="62"/>
      <c r="B123" s="70"/>
      <c r="C123" s="71"/>
      <c r="D123" s="46">
        <f t="shared" si="10"/>
      </c>
      <c r="E123" s="48">
        <f t="shared" si="11"/>
      </c>
      <c r="F123" s="69">
        <f t="shared" si="12"/>
      </c>
      <c r="G123" s="73"/>
      <c r="H123" s="72"/>
      <c r="I123" s="62"/>
      <c r="J123" s="63"/>
      <c r="K123" s="47">
        <f t="shared" si="13"/>
      </c>
      <c r="L123" s="61"/>
      <c r="M123" s="87"/>
      <c r="N123" s="87"/>
      <c r="O123" s="87"/>
      <c r="P123" s="62"/>
      <c r="Q123" s="62"/>
      <c r="R123" s="62"/>
      <c r="S123" s="90">
        <f t="shared" si="14"/>
      </c>
      <c r="T123" s="90">
        <f t="shared" si="15"/>
      </c>
      <c r="U123" s="90">
        <f t="shared" si="16"/>
      </c>
      <c r="V123" s="90">
        <f t="shared" si="17"/>
      </c>
      <c r="W123" s="90">
        <f t="shared" si="18"/>
      </c>
      <c r="X123" s="90">
        <f t="shared" si="19"/>
      </c>
    </row>
    <row r="124" spans="1:24" ht="12.75">
      <c r="A124" s="62"/>
      <c r="B124" s="70"/>
      <c r="C124" s="71"/>
      <c r="D124" s="46">
        <f t="shared" si="10"/>
      </c>
      <c r="E124" s="48">
        <f t="shared" si="11"/>
      </c>
      <c r="F124" s="69">
        <f t="shared" si="12"/>
      </c>
      <c r="G124" s="73"/>
      <c r="H124" s="72"/>
      <c r="I124" s="62"/>
      <c r="J124" s="63"/>
      <c r="K124" s="47">
        <f t="shared" si="13"/>
      </c>
      <c r="L124" s="61"/>
      <c r="M124" s="87"/>
      <c r="N124" s="87"/>
      <c r="O124" s="87"/>
      <c r="P124" s="62"/>
      <c r="Q124" s="62"/>
      <c r="R124" s="62"/>
      <c r="S124" s="90">
        <f t="shared" si="14"/>
      </c>
      <c r="T124" s="90">
        <f t="shared" si="15"/>
      </c>
      <c r="U124" s="90">
        <f t="shared" si="16"/>
      </c>
      <c r="V124" s="90">
        <f t="shared" si="17"/>
      </c>
      <c r="W124" s="90">
        <f t="shared" si="18"/>
      </c>
      <c r="X124" s="90">
        <f t="shared" si="19"/>
      </c>
    </row>
    <row r="125" spans="1:24" ht="12.75">
      <c r="A125" s="62"/>
      <c r="B125" s="70"/>
      <c r="C125" s="71"/>
      <c r="D125" s="46">
        <f t="shared" si="10"/>
      </c>
      <c r="E125" s="48">
        <f t="shared" si="11"/>
      </c>
      <c r="F125" s="69">
        <f t="shared" si="12"/>
      </c>
      <c r="G125" s="73"/>
      <c r="H125" s="72"/>
      <c r="I125" s="62"/>
      <c r="J125" s="63"/>
      <c r="K125" s="47">
        <f t="shared" si="13"/>
      </c>
      <c r="L125" s="61"/>
      <c r="M125" s="87"/>
      <c r="N125" s="87"/>
      <c r="O125" s="87"/>
      <c r="P125" s="62"/>
      <c r="Q125" s="62"/>
      <c r="R125" s="62"/>
      <c r="S125" s="90">
        <f t="shared" si="14"/>
      </c>
      <c r="T125" s="90">
        <f t="shared" si="15"/>
      </c>
      <c r="U125" s="90">
        <f t="shared" si="16"/>
      </c>
      <c r="V125" s="90">
        <f t="shared" si="17"/>
      </c>
      <c r="W125" s="90">
        <f t="shared" si="18"/>
      </c>
      <c r="X125" s="90">
        <f t="shared" si="19"/>
      </c>
    </row>
    <row r="126" spans="1:24" ht="12.75">
      <c r="A126" s="62"/>
      <c r="B126" s="70"/>
      <c r="C126" s="71"/>
      <c r="D126" s="46">
        <f t="shared" si="10"/>
      </c>
      <c r="E126" s="48">
        <f t="shared" si="11"/>
      </c>
      <c r="F126" s="69">
        <f t="shared" si="12"/>
      </c>
      <c r="G126" s="73"/>
      <c r="H126" s="72"/>
      <c r="I126" s="62"/>
      <c r="J126" s="63"/>
      <c r="K126" s="47">
        <f t="shared" si="13"/>
      </c>
      <c r="L126" s="61"/>
      <c r="M126" s="87"/>
      <c r="N126" s="87"/>
      <c r="O126" s="87"/>
      <c r="P126" s="62"/>
      <c r="Q126" s="62"/>
      <c r="R126" s="62"/>
      <c r="S126" s="90">
        <f t="shared" si="14"/>
      </c>
      <c r="T126" s="90">
        <f t="shared" si="15"/>
      </c>
      <c r="U126" s="90">
        <f t="shared" si="16"/>
      </c>
      <c r="V126" s="90">
        <f t="shared" si="17"/>
      </c>
      <c r="W126" s="90">
        <f t="shared" si="18"/>
      </c>
      <c r="X126" s="90">
        <f t="shared" si="19"/>
      </c>
    </row>
    <row r="127" spans="1:24" ht="12.75">
      <c r="A127" s="62"/>
      <c r="B127" s="70"/>
      <c r="C127" s="71"/>
      <c r="D127" s="46">
        <f t="shared" si="10"/>
      </c>
      <c r="E127" s="48">
        <f t="shared" si="11"/>
      </c>
      <c r="F127" s="69">
        <f t="shared" si="12"/>
      </c>
      <c r="G127" s="73"/>
      <c r="H127" s="72"/>
      <c r="I127" s="62"/>
      <c r="J127" s="63"/>
      <c r="K127" s="47">
        <f t="shared" si="13"/>
      </c>
      <c r="L127" s="61"/>
      <c r="M127" s="87"/>
      <c r="N127" s="87"/>
      <c r="O127" s="87"/>
      <c r="P127" s="62"/>
      <c r="Q127" s="62"/>
      <c r="R127" s="62"/>
      <c r="S127" s="90">
        <f t="shared" si="14"/>
      </c>
      <c r="T127" s="90">
        <f t="shared" si="15"/>
      </c>
      <c r="U127" s="90">
        <f t="shared" si="16"/>
      </c>
      <c r="V127" s="90">
        <f t="shared" si="17"/>
      </c>
      <c r="W127" s="90">
        <f t="shared" si="18"/>
      </c>
      <c r="X127" s="90">
        <f t="shared" si="19"/>
      </c>
    </row>
    <row r="128" spans="1:24" ht="12.75">
      <c r="A128" s="62"/>
      <c r="B128" s="70"/>
      <c r="C128" s="71"/>
      <c r="D128" s="46">
        <f t="shared" si="10"/>
      </c>
      <c r="E128" s="48">
        <f t="shared" si="11"/>
      </c>
      <c r="F128" s="69">
        <f t="shared" si="12"/>
      </c>
      <c r="G128" s="73"/>
      <c r="H128" s="72"/>
      <c r="I128" s="62"/>
      <c r="J128" s="63"/>
      <c r="K128" s="47">
        <f t="shared" si="13"/>
      </c>
      <c r="L128" s="61"/>
      <c r="M128" s="87"/>
      <c r="N128" s="87"/>
      <c r="O128" s="87"/>
      <c r="P128" s="62"/>
      <c r="Q128" s="62"/>
      <c r="R128" s="62"/>
      <c r="S128" s="90">
        <f t="shared" si="14"/>
      </c>
      <c r="T128" s="90">
        <f t="shared" si="15"/>
      </c>
      <c r="U128" s="90">
        <f t="shared" si="16"/>
      </c>
      <c r="V128" s="90">
        <f t="shared" si="17"/>
      </c>
      <c r="W128" s="90">
        <f t="shared" si="18"/>
      </c>
      <c r="X128" s="90">
        <f t="shared" si="19"/>
      </c>
    </row>
    <row r="129" spans="1:24" ht="12.75">
      <c r="A129" s="62"/>
      <c r="B129" s="70"/>
      <c r="C129" s="71"/>
      <c r="D129" s="46">
        <f t="shared" si="10"/>
      </c>
      <c r="E129" s="48">
        <f t="shared" si="11"/>
      </c>
      <c r="F129" s="69">
        <f t="shared" si="12"/>
      </c>
      <c r="G129" s="73"/>
      <c r="H129" s="72"/>
      <c r="I129" s="62"/>
      <c r="J129" s="63"/>
      <c r="K129" s="47">
        <f t="shared" si="13"/>
      </c>
      <c r="L129" s="61"/>
      <c r="M129" s="87"/>
      <c r="N129" s="87"/>
      <c r="O129" s="87"/>
      <c r="P129" s="62"/>
      <c r="Q129" s="62"/>
      <c r="R129" s="62"/>
      <c r="S129" s="90">
        <f t="shared" si="14"/>
      </c>
      <c r="T129" s="90">
        <f t="shared" si="15"/>
      </c>
      <c r="U129" s="90">
        <f t="shared" si="16"/>
      </c>
      <c r="V129" s="90">
        <f t="shared" si="17"/>
      </c>
      <c r="W129" s="90">
        <f t="shared" si="18"/>
      </c>
      <c r="X129" s="90">
        <f t="shared" si="19"/>
      </c>
    </row>
    <row r="130" spans="1:24" ht="12.75">
      <c r="A130" s="62"/>
      <c r="B130" s="70"/>
      <c r="C130" s="71"/>
      <c r="D130" s="46">
        <f t="shared" si="10"/>
      </c>
      <c r="E130" s="48">
        <f t="shared" si="11"/>
      </c>
      <c r="F130" s="69">
        <f t="shared" si="12"/>
      </c>
      <c r="G130" s="73"/>
      <c r="H130" s="72"/>
      <c r="I130" s="62"/>
      <c r="J130" s="63"/>
      <c r="K130" s="47">
        <f t="shared" si="13"/>
      </c>
      <c r="L130" s="61"/>
      <c r="M130" s="87"/>
      <c r="N130" s="87"/>
      <c r="O130" s="87"/>
      <c r="P130" s="62"/>
      <c r="Q130" s="62"/>
      <c r="R130" s="62"/>
      <c r="S130" s="90">
        <f t="shared" si="14"/>
      </c>
      <c r="T130" s="90">
        <f t="shared" si="15"/>
      </c>
      <c r="U130" s="90">
        <f t="shared" si="16"/>
      </c>
      <c r="V130" s="90">
        <f t="shared" si="17"/>
      </c>
      <c r="W130" s="90">
        <f t="shared" si="18"/>
      </c>
      <c r="X130" s="90">
        <f t="shared" si="19"/>
      </c>
    </row>
    <row r="131" spans="1:24" ht="12.75">
      <c r="A131" s="62"/>
      <c r="B131" s="70"/>
      <c r="C131" s="71"/>
      <c r="D131" s="46">
        <f t="shared" si="10"/>
      </c>
      <c r="E131" s="48">
        <f t="shared" si="11"/>
      </c>
      <c r="F131" s="69">
        <f t="shared" si="12"/>
      </c>
      <c r="G131" s="73"/>
      <c r="H131" s="72"/>
      <c r="I131" s="62"/>
      <c r="J131" s="63"/>
      <c r="K131" s="47">
        <f t="shared" si="13"/>
      </c>
      <c r="L131" s="61"/>
      <c r="M131" s="87"/>
      <c r="N131" s="87"/>
      <c r="O131" s="87"/>
      <c r="P131" s="62"/>
      <c r="Q131" s="62"/>
      <c r="R131" s="62"/>
      <c r="S131" s="90">
        <f t="shared" si="14"/>
      </c>
      <c r="T131" s="90">
        <f t="shared" si="15"/>
      </c>
      <c r="U131" s="90">
        <f t="shared" si="16"/>
      </c>
      <c r="V131" s="90">
        <f t="shared" si="17"/>
      </c>
      <c r="W131" s="90">
        <f t="shared" si="18"/>
      </c>
      <c r="X131" s="90">
        <f t="shared" si="19"/>
      </c>
    </row>
    <row r="132" spans="1:24" ht="12.75">
      <c r="A132" s="62"/>
      <c r="B132" s="70"/>
      <c r="C132" s="71"/>
      <c r="D132" s="46">
        <f t="shared" si="10"/>
      </c>
      <c r="E132" s="48">
        <f t="shared" si="11"/>
      </c>
      <c r="F132" s="69">
        <f t="shared" si="12"/>
      </c>
      <c r="G132" s="73"/>
      <c r="H132" s="72"/>
      <c r="I132" s="62"/>
      <c r="J132" s="63"/>
      <c r="K132" s="47">
        <f t="shared" si="13"/>
      </c>
      <c r="L132" s="61"/>
      <c r="M132" s="87"/>
      <c r="N132" s="87"/>
      <c r="O132" s="87"/>
      <c r="P132" s="62"/>
      <c r="Q132" s="62"/>
      <c r="R132" s="62"/>
      <c r="S132" s="90">
        <f t="shared" si="14"/>
      </c>
      <c r="T132" s="90">
        <f t="shared" si="15"/>
      </c>
      <c r="U132" s="90">
        <f t="shared" si="16"/>
      </c>
      <c r="V132" s="90">
        <f t="shared" si="17"/>
      </c>
      <c r="W132" s="90">
        <f t="shared" si="18"/>
      </c>
      <c r="X132" s="90">
        <f t="shared" si="19"/>
      </c>
    </row>
    <row r="133" spans="1:24" ht="12.75">
      <c r="A133" s="62"/>
      <c r="B133" s="70"/>
      <c r="C133" s="71"/>
      <c r="D133" s="46">
        <f t="shared" si="10"/>
      </c>
      <c r="E133" s="48">
        <f t="shared" si="11"/>
      </c>
      <c r="F133" s="69">
        <f t="shared" si="12"/>
      </c>
      <c r="G133" s="73"/>
      <c r="H133" s="72"/>
      <c r="I133" s="62"/>
      <c r="J133" s="63"/>
      <c r="K133" s="47">
        <f t="shared" si="13"/>
      </c>
      <c r="L133" s="61"/>
      <c r="M133" s="87"/>
      <c r="N133" s="87"/>
      <c r="O133" s="87"/>
      <c r="P133" s="62"/>
      <c r="Q133" s="62"/>
      <c r="R133" s="62"/>
      <c r="S133" s="90">
        <f t="shared" si="14"/>
      </c>
      <c r="T133" s="90">
        <f t="shared" si="15"/>
      </c>
      <c r="U133" s="90">
        <f t="shared" si="16"/>
      </c>
      <c r="V133" s="90">
        <f t="shared" si="17"/>
      </c>
      <c r="W133" s="90">
        <f t="shared" si="18"/>
      </c>
      <c r="X133" s="90">
        <f t="shared" si="19"/>
      </c>
    </row>
    <row r="134" spans="1:24" ht="12.75">
      <c r="A134" s="62"/>
      <c r="B134" s="70"/>
      <c r="C134" s="71"/>
      <c r="D134" s="46">
        <f t="shared" si="10"/>
      </c>
      <c r="E134" s="48">
        <f t="shared" si="11"/>
      </c>
      <c r="F134" s="69">
        <f t="shared" si="12"/>
      </c>
      <c r="G134" s="73"/>
      <c r="H134" s="72"/>
      <c r="I134" s="62"/>
      <c r="J134" s="63"/>
      <c r="K134" s="47">
        <f t="shared" si="13"/>
      </c>
      <c r="L134" s="61"/>
      <c r="M134" s="87"/>
      <c r="N134" s="87"/>
      <c r="O134" s="87"/>
      <c r="P134" s="62"/>
      <c r="Q134" s="62"/>
      <c r="R134" s="62"/>
      <c r="S134" s="90">
        <f t="shared" si="14"/>
      </c>
      <c r="T134" s="90">
        <f t="shared" si="15"/>
      </c>
      <c r="U134" s="90">
        <f t="shared" si="16"/>
      </c>
      <c r="V134" s="90">
        <f t="shared" si="17"/>
      </c>
      <c r="W134" s="90">
        <f t="shared" si="18"/>
      </c>
      <c r="X134" s="90">
        <f t="shared" si="19"/>
      </c>
    </row>
    <row r="135" spans="1:24" ht="12.75">
      <c r="A135" s="62"/>
      <c r="B135" s="70"/>
      <c r="C135" s="71"/>
      <c r="D135" s="46">
        <f t="shared" si="10"/>
      </c>
      <c r="E135" s="48">
        <f t="shared" si="11"/>
      </c>
      <c r="F135" s="69">
        <f t="shared" si="12"/>
      </c>
      <c r="G135" s="73"/>
      <c r="H135" s="72"/>
      <c r="I135" s="62"/>
      <c r="J135" s="63"/>
      <c r="K135" s="47">
        <f t="shared" si="13"/>
      </c>
      <c r="L135" s="61"/>
      <c r="M135" s="87"/>
      <c r="N135" s="87"/>
      <c r="O135" s="87"/>
      <c r="P135" s="62"/>
      <c r="Q135" s="62"/>
      <c r="R135" s="62"/>
      <c r="S135" s="90">
        <f t="shared" si="14"/>
      </c>
      <c r="T135" s="90">
        <f t="shared" si="15"/>
      </c>
      <c r="U135" s="90">
        <f t="shared" si="16"/>
      </c>
      <c r="V135" s="90">
        <f t="shared" si="17"/>
      </c>
      <c r="W135" s="90">
        <f t="shared" si="18"/>
      </c>
      <c r="X135" s="90">
        <f t="shared" si="19"/>
      </c>
    </row>
    <row r="136" spans="1:24" ht="12.75">
      <c r="A136" s="62"/>
      <c r="B136" s="70"/>
      <c r="C136" s="71"/>
      <c r="D136" s="46">
        <f t="shared" si="10"/>
      </c>
      <c r="E136" s="48">
        <f t="shared" si="11"/>
      </c>
      <c r="F136" s="69">
        <f t="shared" si="12"/>
      </c>
      <c r="G136" s="73"/>
      <c r="H136" s="72"/>
      <c r="I136" s="62"/>
      <c r="J136" s="63"/>
      <c r="K136" s="47">
        <f t="shared" si="13"/>
      </c>
      <c r="L136" s="61"/>
      <c r="M136" s="87"/>
      <c r="N136" s="87"/>
      <c r="O136" s="87"/>
      <c r="P136" s="62"/>
      <c r="Q136" s="62"/>
      <c r="R136" s="62"/>
      <c r="S136" s="90">
        <f t="shared" si="14"/>
      </c>
      <c r="T136" s="90">
        <f t="shared" si="15"/>
      </c>
      <c r="U136" s="90">
        <f t="shared" si="16"/>
      </c>
      <c r="V136" s="90">
        <f t="shared" si="17"/>
      </c>
      <c r="W136" s="90">
        <f t="shared" si="18"/>
      </c>
      <c r="X136" s="90">
        <f t="shared" si="19"/>
      </c>
    </row>
    <row r="137" spans="1:24" ht="12.75">
      <c r="A137" s="62"/>
      <c r="B137" s="70"/>
      <c r="C137" s="71"/>
      <c r="D137" s="46">
        <f t="shared" si="10"/>
      </c>
      <c r="E137" s="48">
        <f t="shared" si="11"/>
      </c>
      <c r="F137" s="69">
        <f t="shared" si="12"/>
      </c>
      <c r="G137" s="73"/>
      <c r="H137" s="72"/>
      <c r="I137" s="62"/>
      <c r="J137" s="63"/>
      <c r="K137" s="47">
        <f t="shared" si="13"/>
      </c>
      <c r="L137" s="61"/>
      <c r="M137" s="87"/>
      <c r="N137" s="87"/>
      <c r="O137" s="87"/>
      <c r="P137" s="62"/>
      <c r="Q137" s="62"/>
      <c r="R137" s="62"/>
      <c r="S137" s="90">
        <f t="shared" si="14"/>
      </c>
      <c r="T137" s="90">
        <f t="shared" si="15"/>
      </c>
      <c r="U137" s="90">
        <f t="shared" si="16"/>
      </c>
      <c r="V137" s="90">
        <f t="shared" si="17"/>
      </c>
      <c r="W137" s="90">
        <f t="shared" si="18"/>
      </c>
      <c r="X137" s="90">
        <f t="shared" si="19"/>
      </c>
    </row>
    <row r="138" spans="1:24" ht="12.75">
      <c r="A138" s="62"/>
      <c r="B138" s="70"/>
      <c r="C138" s="71"/>
      <c r="D138" s="46">
        <f t="shared" si="10"/>
      </c>
      <c r="E138" s="48">
        <f t="shared" si="11"/>
      </c>
      <c r="F138" s="69">
        <f t="shared" si="12"/>
      </c>
      <c r="G138" s="73"/>
      <c r="H138" s="72"/>
      <c r="I138" s="62"/>
      <c r="J138" s="63"/>
      <c r="K138" s="47">
        <f t="shared" si="13"/>
      </c>
      <c r="L138" s="61"/>
      <c r="M138" s="87"/>
      <c r="N138" s="87"/>
      <c r="O138" s="87"/>
      <c r="P138" s="62"/>
      <c r="Q138" s="62"/>
      <c r="R138" s="62"/>
      <c r="S138" s="90">
        <f t="shared" si="14"/>
      </c>
      <c r="T138" s="90">
        <f t="shared" si="15"/>
      </c>
      <c r="U138" s="90">
        <f t="shared" si="16"/>
      </c>
      <c r="V138" s="90">
        <f t="shared" si="17"/>
      </c>
      <c r="W138" s="90">
        <f t="shared" si="18"/>
      </c>
      <c r="X138" s="90">
        <f t="shared" si="19"/>
      </c>
    </row>
    <row r="139" spans="1:24" ht="12.75">
      <c r="A139" s="62"/>
      <c r="B139" s="70"/>
      <c r="C139" s="71"/>
      <c r="D139" s="46">
        <f t="shared" si="10"/>
      </c>
      <c r="E139" s="48">
        <f t="shared" si="11"/>
      </c>
      <c r="F139" s="69">
        <f t="shared" si="12"/>
      </c>
      <c r="G139" s="73"/>
      <c r="H139" s="72"/>
      <c r="I139" s="62"/>
      <c r="J139" s="63"/>
      <c r="K139" s="47">
        <f t="shared" si="13"/>
      </c>
      <c r="L139" s="61"/>
      <c r="M139" s="87"/>
      <c r="N139" s="87"/>
      <c r="O139" s="87"/>
      <c r="P139" s="62"/>
      <c r="Q139" s="62"/>
      <c r="R139" s="62"/>
      <c r="S139" s="90">
        <f t="shared" si="14"/>
      </c>
      <c r="T139" s="90">
        <f t="shared" si="15"/>
      </c>
      <c r="U139" s="90">
        <f t="shared" si="16"/>
      </c>
      <c r="V139" s="90">
        <f t="shared" si="17"/>
      </c>
      <c r="W139" s="90">
        <f t="shared" si="18"/>
      </c>
      <c r="X139" s="90">
        <f t="shared" si="19"/>
      </c>
    </row>
    <row r="140" spans="1:24" ht="12.75">
      <c r="A140" s="62"/>
      <c r="B140" s="70"/>
      <c r="C140" s="71"/>
      <c r="D140" s="46">
        <f t="shared" si="10"/>
      </c>
      <c r="E140" s="48">
        <f t="shared" si="11"/>
      </c>
      <c r="F140" s="69">
        <f t="shared" si="12"/>
      </c>
      <c r="G140" s="73"/>
      <c r="H140" s="72"/>
      <c r="I140" s="62"/>
      <c r="J140" s="63"/>
      <c r="K140" s="47">
        <f t="shared" si="13"/>
      </c>
      <c r="L140" s="61"/>
      <c r="M140" s="87"/>
      <c r="N140" s="87"/>
      <c r="O140" s="87"/>
      <c r="P140" s="62"/>
      <c r="Q140" s="62"/>
      <c r="R140" s="62"/>
      <c r="S140" s="90">
        <f t="shared" si="14"/>
      </c>
      <c r="T140" s="90">
        <f t="shared" si="15"/>
      </c>
      <c r="U140" s="90">
        <f t="shared" si="16"/>
      </c>
      <c r="V140" s="90">
        <f t="shared" si="17"/>
      </c>
      <c r="W140" s="90">
        <f t="shared" si="18"/>
      </c>
      <c r="X140" s="90">
        <f t="shared" si="19"/>
      </c>
    </row>
    <row r="141" spans="1:24" ht="12.75">
      <c r="A141" s="62"/>
      <c r="B141" s="70"/>
      <c r="C141" s="71"/>
      <c r="D141" s="46">
        <f t="shared" si="10"/>
      </c>
      <c r="E141" s="48">
        <f t="shared" si="11"/>
      </c>
      <c r="F141" s="69">
        <f t="shared" si="12"/>
      </c>
      <c r="G141" s="73"/>
      <c r="H141" s="72"/>
      <c r="I141" s="62"/>
      <c r="J141" s="63"/>
      <c r="K141" s="47">
        <f t="shared" si="13"/>
      </c>
      <c r="L141" s="61"/>
      <c r="M141" s="87"/>
      <c r="N141" s="87"/>
      <c r="O141" s="87"/>
      <c r="P141" s="62"/>
      <c r="Q141" s="62"/>
      <c r="R141" s="62"/>
      <c r="S141" s="90">
        <f t="shared" si="14"/>
      </c>
      <c r="T141" s="90">
        <f t="shared" si="15"/>
      </c>
      <c r="U141" s="90">
        <f t="shared" si="16"/>
      </c>
      <c r="V141" s="90">
        <f t="shared" si="17"/>
      </c>
      <c r="W141" s="90">
        <f t="shared" si="18"/>
      </c>
      <c r="X141" s="90">
        <f t="shared" si="19"/>
      </c>
    </row>
    <row r="142" spans="1:24" ht="12.75">
      <c r="A142" s="62"/>
      <c r="B142" s="70"/>
      <c r="C142" s="71"/>
      <c r="D142" s="46">
        <f t="shared" si="10"/>
      </c>
      <c r="E142" s="48">
        <f t="shared" si="11"/>
      </c>
      <c r="F142" s="69">
        <f t="shared" si="12"/>
      </c>
      <c r="G142" s="73"/>
      <c r="H142" s="72"/>
      <c r="I142" s="62"/>
      <c r="J142" s="63"/>
      <c r="K142" s="47">
        <f t="shared" si="13"/>
      </c>
      <c r="L142" s="61"/>
      <c r="M142" s="87"/>
      <c r="N142" s="87"/>
      <c r="O142" s="87"/>
      <c r="P142" s="62"/>
      <c r="Q142" s="62"/>
      <c r="R142" s="62"/>
      <c r="S142" s="90">
        <f t="shared" si="14"/>
      </c>
      <c r="T142" s="90">
        <f t="shared" si="15"/>
      </c>
      <c r="U142" s="90">
        <f t="shared" si="16"/>
      </c>
      <c r="V142" s="90">
        <f t="shared" si="17"/>
      </c>
      <c r="W142" s="90">
        <f t="shared" si="18"/>
      </c>
      <c r="X142" s="90">
        <f t="shared" si="19"/>
      </c>
    </row>
    <row r="143" spans="1:24" ht="12.75">
      <c r="A143" s="62"/>
      <c r="B143" s="70"/>
      <c r="C143" s="71"/>
      <c r="D143" s="46">
        <f t="shared" si="10"/>
      </c>
      <c r="E143" s="48">
        <f t="shared" si="11"/>
      </c>
      <c r="F143" s="69">
        <f t="shared" si="12"/>
      </c>
      <c r="G143" s="73"/>
      <c r="H143" s="72"/>
      <c r="I143" s="62"/>
      <c r="J143" s="63"/>
      <c r="K143" s="47">
        <f t="shared" si="13"/>
      </c>
      <c r="L143" s="61"/>
      <c r="M143" s="87"/>
      <c r="N143" s="87"/>
      <c r="O143" s="87"/>
      <c r="P143" s="62"/>
      <c r="Q143" s="62"/>
      <c r="R143" s="62"/>
      <c r="S143" s="90">
        <f t="shared" si="14"/>
      </c>
      <c r="T143" s="90">
        <f t="shared" si="15"/>
      </c>
      <c r="U143" s="90">
        <f t="shared" si="16"/>
      </c>
      <c r="V143" s="90">
        <f t="shared" si="17"/>
      </c>
      <c r="W143" s="90">
        <f t="shared" si="18"/>
      </c>
      <c r="X143" s="90">
        <f t="shared" si="19"/>
      </c>
    </row>
    <row r="144" spans="1:24" ht="12.75">
      <c r="A144" s="62"/>
      <c r="B144" s="70"/>
      <c r="C144" s="71"/>
      <c r="D144" s="46">
        <f t="shared" si="10"/>
      </c>
      <c r="E144" s="48">
        <f t="shared" si="11"/>
      </c>
      <c r="F144" s="69">
        <f t="shared" si="12"/>
      </c>
      <c r="G144" s="73"/>
      <c r="H144" s="72"/>
      <c r="I144" s="62"/>
      <c r="J144" s="63"/>
      <c r="K144" s="47">
        <f t="shared" si="13"/>
      </c>
      <c r="L144" s="61"/>
      <c r="M144" s="87"/>
      <c r="N144" s="87"/>
      <c r="O144" s="87"/>
      <c r="P144" s="62"/>
      <c r="Q144" s="62"/>
      <c r="R144" s="62"/>
      <c r="S144" s="90">
        <f t="shared" si="14"/>
      </c>
      <c r="T144" s="90">
        <f t="shared" si="15"/>
      </c>
      <c r="U144" s="90">
        <f t="shared" si="16"/>
      </c>
      <c r="V144" s="90">
        <f t="shared" si="17"/>
      </c>
      <c r="W144" s="90">
        <f t="shared" si="18"/>
      </c>
      <c r="X144" s="90">
        <f t="shared" si="19"/>
      </c>
    </row>
    <row r="145" spans="1:24" ht="12.75">
      <c r="A145" s="62"/>
      <c r="B145" s="70"/>
      <c r="C145" s="71"/>
      <c r="D145" s="46">
        <f t="shared" si="10"/>
      </c>
      <c r="E145" s="48">
        <f t="shared" si="11"/>
      </c>
      <c r="F145" s="69">
        <f t="shared" si="12"/>
      </c>
      <c r="G145" s="73"/>
      <c r="H145" s="72"/>
      <c r="I145" s="62"/>
      <c r="J145" s="63"/>
      <c r="K145" s="47">
        <f t="shared" si="13"/>
      </c>
      <c r="L145" s="61"/>
      <c r="M145" s="87"/>
      <c r="N145" s="87"/>
      <c r="O145" s="87"/>
      <c r="P145" s="62"/>
      <c r="Q145" s="62"/>
      <c r="R145" s="62"/>
      <c r="S145" s="90">
        <f t="shared" si="14"/>
      </c>
      <c r="T145" s="90">
        <f t="shared" si="15"/>
      </c>
      <c r="U145" s="90">
        <f t="shared" si="16"/>
      </c>
      <c r="V145" s="90">
        <f t="shared" si="17"/>
      </c>
      <c r="W145" s="90">
        <f t="shared" si="18"/>
      </c>
      <c r="X145" s="90">
        <f t="shared" si="19"/>
      </c>
    </row>
    <row r="146" spans="1:24" ht="12.75">
      <c r="A146" s="62"/>
      <c r="B146" s="70"/>
      <c r="C146" s="71"/>
      <c r="D146" s="46">
        <f t="shared" si="10"/>
      </c>
      <c r="E146" s="48">
        <f t="shared" si="11"/>
      </c>
      <c r="F146" s="69">
        <f t="shared" si="12"/>
      </c>
      <c r="G146" s="73"/>
      <c r="H146" s="72"/>
      <c r="I146" s="62"/>
      <c r="J146" s="63"/>
      <c r="K146" s="47">
        <f t="shared" si="13"/>
      </c>
      <c r="L146" s="61"/>
      <c r="M146" s="87"/>
      <c r="N146" s="87"/>
      <c r="O146" s="87"/>
      <c r="P146" s="62"/>
      <c r="Q146" s="62"/>
      <c r="R146" s="62"/>
      <c r="S146" s="90">
        <f t="shared" si="14"/>
      </c>
      <c r="T146" s="90">
        <f t="shared" si="15"/>
      </c>
      <c r="U146" s="90">
        <f t="shared" si="16"/>
      </c>
      <c r="V146" s="90">
        <f t="shared" si="17"/>
      </c>
      <c r="W146" s="90">
        <f t="shared" si="18"/>
      </c>
      <c r="X146" s="90">
        <f t="shared" si="19"/>
      </c>
    </row>
    <row r="147" spans="1:24" ht="12.75">
      <c r="A147" s="62"/>
      <c r="B147" s="70"/>
      <c r="C147" s="71"/>
      <c r="D147" s="46">
        <f t="shared" si="10"/>
      </c>
      <c r="E147" s="48">
        <f t="shared" si="11"/>
      </c>
      <c r="F147" s="69">
        <f t="shared" si="12"/>
      </c>
      <c r="G147" s="73"/>
      <c r="H147" s="72"/>
      <c r="I147" s="62"/>
      <c r="J147" s="63"/>
      <c r="K147" s="47">
        <f t="shared" si="13"/>
      </c>
      <c r="L147" s="61"/>
      <c r="M147" s="87"/>
      <c r="N147" s="87"/>
      <c r="O147" s="87"/>
      <c r="P147" s="62"/>
      <c r="Q147" s="62"/>
      <c r="R147" s="62"/>
      <c r="S147" s="90">
        <f t="shared" si="14"/>
      </c>
      <c r="T147" s="90">
        <f t="shared" si="15"/>
      </c>
      <c r="U147" s="90">
        <f t="shared" si="16"/>
      </c>
      <c r="V147" s="90">
        <f t="shared" si="17"/>
      </c>
      <c r="W147" s="90">
        <f t="shared" si="18"/>
      </c>
      <c r="X147" s="90">
        <f t="shared" si="19"/>
      </c>
    </row>
    <row r="148" spans="1:24" ht="12.75">
      <c r="A148" s="62"/>
      <c r="B148" s="70"/>
      <c r="C148" s="71"/>
      <c r="D148" s="46">
        <f t="shared" si="10"/>
      </c>
      <c r="E148" s="48">
        <f t="shared" si="11"/>
      </c>
      <c r="F148" s="69">
        <f t="shared" si="12"/>
      </c>
      <c r="G148" s="73"/>
      <c r="H148" s="72"/>
      <c r="I148" s="62"/>
      <c r="J148" s="63"/>
      <c r="K148" s="47">
        <f t="shared" si="13"/>
      </c>
      <c r="L148" s="61"/>
      <c r="M148" s="87"/>
      <c r="N148" s="87"/>
      <c r="O148" s="87"/>
      <c r="P148" s="62"/>
      <c r="Q148" s="62"/>
      <c r="R148" s="62"/>
      <c r="S148" s="90">
        <f t="shared" si="14"/>
      </c>
      <c r="T148" s="90">
        <f t="shared" si="15"/>
      </c>
      <c r="U148" s="90">
        <f t="shared" si="16"/>
      </c>
      <c r="V148" s="90">
        <f t="shared" si="17"/>
      </c>
      <c r="W148" s="90">
        <f t="shared" si="18"/>
      </c>
      <c r="X148" s="90">
        <f t="shared" si="19"/>
      </c>
    </row>
    <row r="149" spans="1:24" ht="12.75">
      <c r="A149" s="62"/>
      <c r="B149" s="70"/>
      <c r="C149" s="71"/>
      <c r="D149" s="46">
        <f t="shared" si="10"/>
      </c>
      <c r="E149" s="48">
        <f t="shared" si="11"/>
      </c>
      <c r="F149" s="69">
        <f t="shared" si="12"/>
      </c>
      <c r="G149" s="73"/>
      <c r="H149" s="72"/>
      <c r="I149" s="62"/>
      <c r="J149" s="63"/>
      <c r="K149" s="47">
        <f t="shared" si="13"/>
      </c>
      <c r="L149" s="61"/>
      <c r="M149" s="87"/>
      <c r="N149" s="87"/>
      <c r="O149" s="87"/>
      <c r="P149" s="62"/>
      <c r="Q149" s="62"/>
      <c r="R149" s="62"/>
      <c r="S149" s="90">
        <f t="shared" si="14"/>
      </c>
      <c r="T149" s="90">
        <f t="shared" si="15"/>
      </c>
      <c r="U149" s="90">
        <f t="shared" si="16"/>
      </c>
      <c r="V149" s="90">
        <f t="shared" si="17"/>
      </c>
      <c r="W149" s="90">
        <f t="shared" si="18"/>
      </c>
      <c r="X149" s="90">
        <f t="shared" si="19"/>
      </c>
    </row>
    <row r="150" spans="1:24" ht="12.75">
      <c r="A150" s="62"/>
      <c r="B150" s="70"/>
      <c r="C150" s="71"/>
      <c r="D150" s="46">
        <f t="shared" si="10"/>
      </c>
      <c r="E150" s="48">
        <f t="shared" si="11"/>
      </c>
      <c r="F150" s="69">
        <f t="shared" si="12"/>
      </c>
      <c r="G150" s="73"/>
      <c r="H150" s="72"/>
      <c r="I150" s="62"/>
      <c r="J150" s="63"/>
      <c r="K150" s="47">
        <f t="shared" si="13"/>
      </c>
      <c r="L150" s="61"/>
      <c r="M150" s="87"/>
      <c r="N150" s="87"/>
      <c r="O150" s="87"/>
      <c r="P150" s="62"/>
      <c r="Q150" s="62"/>
      <c r="R150" s="62"/>
      <c r="S150" s="90">
        <f t="shared" si="14"/>
      </c>
      <c r="T150" s="90">
        <f t="shared" si="15"/>
      </c>
      <c r="U150" s="90">
        <f t="shared" si="16"/>
      </c>
      <c r="V150" s="90">
        <f t="shared" si="17"/>
      </c>
      <c r="W150" s="90">
        <f t="shared" si="18"/>
      </c>
      <c r="X150" s="90">
        <f t="shared" si="19"/>
      </c>
    </row>
    <row r="151" spans="1:24" ht="12.75">
      <c r="A151" s="62"/>
      <c r="B151" s="70"/>
      <c r="C151" s="71"/>
      <c r="D151" s="46">
        <f t="shared" si="10"/>
      </c>
      <c r="E151" s="48">
        <f t="shared" si="11"/>
      </c>
      <c r="F151" s="69">
        <f t="shared" si="12"/>
      </c>
      <c r="G151" s="73"/>
      <c r="H151" s="72"/>
      <c r="I151" s="62"/>
      <c r="J151" s="63"/>
      <c r="K151" s="47">
        <f t="shared" si="13"/>
      </c>
      <c r="L151" s="61"/>
      <c r="M151" s="87"/>
      <c r="N151" s="87"/>
      <c r="O151" s="87"/>
      <c r="P151" s="62"/>
      <c r="Q151" s="62"/>
      <c r="R151" s="62"/>
      <c r="S151" s="90">
        <f t="shared" si="14"/>
      </c>
      <c r="T151" s="90">
        <f t="shared" si="15"/>
      </c>
      <c r="U151" s="90">
        <f t="shared" si="16"/>
      </c>
      <c r="V151" s="90">
        <f t="shared" si="17"/>
      </c>
      <c r="W151" s="90">
        <f t="shared" si="18"/>
      </c>
      <c r="X151" s="90">
        <f t="shared" si="19"/>
      </c>
    </row>
    <row r="152" spans="1:24" ht="12.75">
      <c r="A152" s="62"/>
      <c r="B152" s="70"/>
      <c r="C152" s="71"/>
      <c r="D152" s="46">
        <f aca="true" t="shared" si="20" ref="D152:D215">IF(ISERROR(IF(ISERROR(VLOOKUP((LEFT($B152,2)),FEDAGY,2,FALSE)),(VLOOKUP((LEFT($B152,1)),FEDAGY,2,FALSE)),(VLOOKUP((LEFT($B152,2)),FEDAGY,2,FALSE)))),"",(IF(ISERROR(VLOOKUP((LEFT($B152,2)),FEDAGY,2,FALSE)),(VLOOKUP((LEFT($B152,1)),FEDAGY,2,FALSE)),(VLOOKUP((LEFT($B152,2)),FEDAGY,2,FALSE)))))</f>
      </c>
      <c r="E152" s="48">
        <f aca="true" t="shared" si="21" ref="E152:E215">IF(ISERROR(IF(ISERROR(IF(ISERROR(VLOOKUP($B152,CLUSTER,2)),"",VLOOKUP($B152,CLUSTER,2,FALSE))),"Not Clustered",(VLOOKUP($B152,CLUSTER,2,FALSE)))),"",(IF(ISERROR(IF(ISERROR(VLOOKUP($B152,CLUSTER,2)),"",VLOOKUP($B152,CLUSTER,2,FALSE))),"Not Clustered",(VLOOKUP($B152,CLUSTER,2,FALSE)))))</f>
      </c>
      <c r="F152" s="69">
        <f aca="true" t="shared" si="22" ref="F152:F215">IF(ISERROR(VLOOKUP($B152,PGMTITLE,3,FALSE)),"",VLOOKUP($B152,PGMTITLE,3,FALSE))</f>
      </c>
      <c r="G152" s="73"/>
      <c r="H152" s="72"/>
      <c r="I152" s="62"/>
      <c r="J152" s="63"/>
      <c r="K152" s="47">
        <f aca="true" t="shared" si="23" ref="K152:K215">IF(ISERROR(LOOKUP(J152,AGYNO,AGYNAME)),"",(LOOKUP(J152,AGYNO,AGYNAME)))</f>
      </c>
      <c r="L152" s="61"/>
      <c r="M152" s="87"/>
      <c r="N152" s="87"/>
      <c r="O152" s="87"/>
      <c r="P152" s="62"/>
      <c r="Q152" s="62"/>
      <c r="R152" s="62"/>
      <c r="S152" s="90">
        <f t="shared" si="14"/>
      </c>
      <c r="T152" s="90">
        <f t="shared" si="15"/>
      </c>
      <c r="U152" s="90">
        <f t="shared" si="16"/>
      </c>
      <c r="V152" s="90">
        <f t="shared" si="17"/>
      </c>
      <c r="W152" s="90">
        <f t="shared" si="18"/>
      </c>
      <c r="X152" s="90">
        <f t="shared" si="19"/>
      </c>
    </row>
    <row r="153" spans="1:24" ht="12.75">
      <c r="A153" s="62"/>
      <c r="B153" s="70"/>
      <c r="C153" s="71"/>
      <c r="D153" s="46">
        <f t="shared" si="20"/>
      </c>
      <c r="E153" s="48">
        <f t="shared" si="21"/>
      </c>
      <c r="F153" s="69">
        <f t="shared" si="22"/>
      </c>
      <c r="G153" s="73"/>
      <c r="H153" s="72"/>
      <c r="I153" s="62"/>
      <c r="J153" s="63"/>
      <c r="K153" s="47">
        <f t="shared" si="23"/>
      </c>
      <c r="L153" s="61"/>
      <c r="M153" s="87"/>
      <c r="N153" s="87"/>
      <c r="O153" s="87"/>
      <c r="P153" s="62"/>
      <c r="Q153" s="62"/>
      <c r="R153" s="62"/>
      <c r="S153" s="90">
        <f aca="true" t="shared" si="24" ref="S153:S216">IF($I153="I",(IF(ISBLANK($L153),"Pass-thru Grantor required","")),"")</f>
      </c>
      <c r="T153" s="90">
        <f aca="true" t="shared" si="25" ref="T153:T216">IF($I153="T",(IF(ISBLANK($J153),"AgyNo.Required","")),"")</f>
      </c>
      <c r="U153" s="90">
        <f aca="true" t="shared" si="26" ref="U153:U216">IF(($M153&gt;0),(IF(ISBLANK($B153),"CFDA No.Required","")),"")</f>
      </c>
      <c r="V153" s="90">
        <f aca="true" t="shared" si="27" ref="V153:V216">IF(($N153&gt;0),(IF(ISBLANK($M153),"Total Expenditures Required","")),"")</f>
      </c>
      <c r="W153" s="90">
        <f aca="true" t="shared" si="28" ref="W153:W216">IF(($O153&gt;0),(IF(ISBLANK($M153),"Total Expenditures Required","")),"")</f>
      </c>
      <c r="X153" s="90">
        <f aca="true" t="shared" si="29" ref="X153:X216">IF(($B153&gt;0),(IF(ISBLANK($A153),"ARRA yes/no Required","")),"")</f>
      </c>
    </row>
    <row r="154" spans="1:24" ht="12.75">
      <c r="A154" s="62"/>
      <c r="B154" s="70"/>
      <c r="C154" s="71"/>
      <c r="D154" s="46">
        <f t="shared" si="20"/>
      </c>
      <c r="E154" s="48">
        <f t="shared" si="21"/>
      </c>
      <c r="F154" s="69">
        <f t="shared" si="22"/>
      </c>
      <c r="G154" s="73"/>
      <c r="H154" s="72"/>
      <c r="I154" s="62"/>
      <c r="J154" s="63"/>
      <c r="K154" s="47">
        <f t="shared" si="23"/>
      </c>
      <c r="L154" s="61"/>
      <c r="M154" s="87"/>
      <c r="N154" s="87"/>
      <c r="O154" s="87"/>
      <c r="P154" s="62"/>
      <c r="Q154" s="62"/>
      <c r="R154" s="62"/>
      <c r="S154" s="90">
        <f t="shared" si="24"/>
      </c>
      <c r="T154" s="90">
        <f t="shared" si="25"/>
      </c>
      <c r="U154" s="90">
        <f t="shared" si="26"/>
      </c>
      <c r="V154" s="90">
        <f t="shared" si="27"/>
      </c>
      <c r="W154" s="90">
        <f t="shared" si="28"/>
      </c>
      <c r="X154" s="90">
        <f t="shared" si="29"/>
      </c>
    </row>
    <row r="155" spans="1:24" ht="12.75">
      <c r="A155" s="62"/>
      <c r="B155" s="70"/>
      <c r="C155" s="71"/>
      <c r="D155" s="46">
        <f t="shared" si="20"/>
      </c>
      <c r="E155" s="48">
        <f t="shared" si="21"/>
      </c>
      <c r="F155" s="69">
        <f t="shared" si="22"/>
      </c>
      <c r="G155" s="73"/>
      <c r="H155" s="72"/>
      <c r="I155" s="62"/>
      <c r="J155" s="63"/>
      <c r="K155" s="47">
        <f t="shared" si="23"/>
      </c>
      <c r="L155" s="61"/>
      <c r="M155" s="87"/>
      <c r="N155" s="87"/>
      <c r="O155" s="87"/>
      <c r="P155" s="62"/>
      <c r="Q155" s="62"/>
      <c r="R155" s="62"/>
      <c r="S155" s="90">
        <f t="shared" si="24"/>
      </c>
      <c r="T155" s="90">
        <f t="shared" si="25"/>
      </c>
      <c r="U155" s="90">
        <f t="shared" si="26"/>
      </c>
      <c r="V155" s="90">
        <f t="shared" si="27"/>
      </c>
      <c r="W155" s="90">
        <f t="shared" si="28"/>
      </c>
      <c r="X155" s="90">
        <f t="shared" si="29"/>
      </c>
    </row>
    <row r="156" spans="1:24" ht="12.75">
      <c r="A156" s="62"/>
      <c r="B156" s="70"/>
      <c r="C156" s="71"/>
      <c r="D156" s="46">
        <f t="shared" si="20"/>
      </c>
      <c r="E156" s="48">
        <f t="shared" si="21"/>
      </c>
      <c r="F156" s="69">
        <f t="shared" si="22"/>
      </c>
      <c r="G156" s="73"/>
      <c r="H156" s="72"/>
      <c r="I156" s="62"/>
      <c r="J156" s="63"/>
      <c r="K156" s="47">
        <f t="shared" si="23"/>
      </c>
      <c r="L156" s="61"/>
      <c r="M156" s="87"/>
      <c r="N156" s="87"/>
      <c r="O156" s="87"/>
      <c r="P156" s="62"/>
      <c r="Q156" s="62"/>
      <c r="R156" s="62"/>
      <c r="S156" s="90">
        <f t="shared" si="24"/>
      </c>
      <c r="T156" s="90">
        <f t="shared" si="25"/>
      </c>
      <c r="U156" s="90">
        <f t="shared" si="26"/>
      </c>
      <c r="V156" s="90">
        <f t="shared" si="27"/>
      </c>
      <c r="W156" s="90">
        <f t="shared" si="28"/>
      </c>
      <c r="X156" s="90">
        <f t="shared" si="29"/>
      </c>
    </row>
    <row r="157" spans="1:24" ht="12.75">
      <c r="A157" s="62"/>
      <c r="B157" s="70"/>
      <c r="C157" s="71"/>
      <c r="D157" s="46">
        <f t="shared" si="20"/>
      </c>
      <c r="E157" s="48">
        <f t="shared" si="21"/>
      </c>
      <c r="F157" s="69">
        <f t="shared" si="22"/>
      </c>
      <c r="G157" s="73"/>
      <c r="H157" s="72"/>
      <c r="I157" s="62"/>
      <c r="J157" s="63"/>
      <c r="K157" s="47">
        <f t="shared" si="23"/>
      </c>
      <c r="L157" s="61"/>
      <c r="M157" s="87"/>
      <c r="N157" s="87"/>
      <c r="O157" s="87"/>
      <c r="P157" s="62"/>
      <c r="Q157" s="62"/>
      <c r="R157" s="62"/>
      <c r="S157" s="90">
        <f t="shared" si="24"/>
      </c>
      <c r="T157" s="90">
        <f t="shared" si="25"/>
      </c>
      <c r="U157" s="90">
        <f t="shared" si="26"/>
      </c>
      <c r="V157" s="90">
        <f t="shared" si="27"/>
      </c>
      <c r="W157" s="90">
        <f t="shared" si="28"/>
      </c>
      <c r="X157" s="90">
        <f t="shared" si="29"/>
      </c>
    </row>
    <row r="158" spans="1:24" ht="12.75">
      <c r="A158" s="62"/>
      <c r="B158" s="70"/>
      <c r="C158" s="71"/>
      <c r="D158" s="46">
        <f t="shared" si="20"/>
      </c>
      <c r="E158" s="48">
        <f t="shared" si="21"/>
      </c>
      <c r="F158" s="69">
        <f t="shared" si="22"/>
      </c>
      <c r="G158" s="73"/>
      <c r="H158" s="72"/>
      <c r="I158" s="62"/>
      <c r="J158" s="63"/>
      <c r="K158" s="47">
        <f t="shared" si="23"/>
      </c>
      <c r="L158" s="61"/>
      <c r="M158" s="87"/>
      <c r="N158" s="87"/>
      <c r="O158" s="87"/>
      <c r="P158" s="62"/>
      <c r="Q158" s="62"/>
      <c r="R158" s="62"/>
      <c r="S158" s="90">
        <f t="shared" si="24"/>
      </c>
      <c r="T158" s="90">
        <f t="shared" si="25"/>
      </c>
      <c r="U158" s="90">
        <f t="shared" si="26"/>
      </c>
      <c r="V158" s="90">
        <f t="shared" si="27"/>
      </c>
      <c r="W158" s="90">
        <f t="shared" si="28"/>
      </c>
      <c r="X158" s="90">
        <f t="shared" si="29"/>
      </c>
    </row>
    <row r="159" spans="1:24" ht="12.75">
      <c r="A159" s="62"/>
      <c r="B159" s="70"/>
      <c r="C159" s="71"/>
      <c r="D159" s="46">
        <f t="shared" si="20"/>
      </c>
      <c r="E159" s="48">
        <f t="shared" si="21"/>
      </c>
      <c r="F159" s="69">
        <f t="shared" si="22"/>
      </c>
      <c r="G159" s="73"/>
      <c r="H159" s="72"/>
      <c r="I159" s="62"/>
      <c r="J159" s="63"/>
      <c r="K159" s="47">
        <f t="shared" si="23"/>
      </c>
      <c r="L159" s="61"/>
      <c r="M159" s="87"/>
      <c r="N159" s="87"/>
      <c r="O159" s="87"/>
      <c r="P159" s="62"/>
      <c r="Q159" s="62"/>
      <c r="R159" s="62"/>
      <c r="S159" s="90">
        <f t="shared" si="24"/>
      </c>
      <c r="T159" s="90">
        <f t="shared" si="25"/>
      </c>
      <c r="U159" s="90">
        <f t="shared" si="26"/>
      </c>
      <c r="V159" s="90">
        <f t="shared" si="27"/>
      </c>
      <c r="W159" s="90">
        <f t="shared" si="28"/>
      </c>
      <c r="X159" s="90">
        <f t="shared" si="29"/>
      </c>
    </row>
    <row r="160" spans="1:24" ht="12.75">
      <c r="A160" s="62"/>
      <c r="B160" s="70"/>
      <c r="C160" s="71"/>
      <c r="D160" s="46">
        <f t="shared" si="20"/>
      </c>
      <c r="E160" s="48">
        <f t="shared" si="21"/>
      </c>
      <c r="F160" s="69">
        <f t="shared" si="22"/>
      </c>
      <c r="G160" s="73"/>
      <c r="H160" s="72"/>
      <c r="I160" s="62"/>
      <c r="J160" s="63"/>
      <c r="K160" s="47">
        <f t="shared" si="23"/>
      </c>
      <c r="L160" s="61"/>
      <c r="M160" s="87"/>
      <c r="N160" s="87"/>
      <c r="O160" s="87"/>
      <c r="P160" s="62"/>
      <c r="Q160" s="62"/>
      <c r="R160" s="62"/>
      <c r="S160" s="90">
        <f t="shared" si="24"/>
      </c>
      <c r="T160" s="90">
        <f t="shared" si="25"/>
      </c>
      <c r="U160" s="90">
        <f t="shared" si="26"/>
      </c>
      <c r="V160" s="90">
        <f t="shared" si="27"/>
      </c>
      <c r="W160" s="90">
        <f t="shared" si="28"/>
      </c>
      <c r="X160" s="90">
        <f t="shared" si="29"/>
      </c>
    </row>
    <row r="161" spans="1:24" ht="12.75">
      <c r="A161" s="62"/>
      <c r="B161" s="70"/>
      <c r="C161" s="71"/>
      <c r="D161" s="46">
        <f t="shared" si="20"/>
      </c>
      <c r="E161" s="48">
        <f t="shared" si="21"/>
      </c>
      <c r="F161" s="69">
        <f t="shared" si="22"/>
      </c>
      <c r="G161" s="73"/>
      <c r="H161" s="72"/>
      <c r="I161" s="62"/>
      <c r="J161" s="63"/>
      <c r="K161" s="47">
        <f t="shared" si="23"/>
      </c>
      <c r="L161" s="61"/>
      <c r="M161" s="87"/>
      <c r="N161" s="87"/>
      <c r="O161" s="87"/>
      <c r="P161" s="62"/>
      <c r="Q161" s="62"/>
      <c r="R161" s="62"/>
      <c r="S161" s="90">
        <f t="shared" si="24"/>
      </c>
      <c r="T161" s="90">
        <f t="shared" si="25"/>
      </c>
      <c r="U161" s="90">
        <f t="shared" si="26"/>
      </c>
      <c r="V161" s="90">
        <f t="shared" si="27"/>
      </c>
      <c r="W161" s="90">
        <f t="shared" si="28"/>
      </c>
      <c r="X161" s="90">
        <f t="shared" si="29"/>
      </c>
    </row>
    <row r="162" spans="1:24" ht="12.75">
      <c r="A162" s="62"/>
      <c r="B162" s="70"/>
      <c r="C162" s="71"/>
      <c r="D162" s="46">
        <f t="shared" si="20"/>
      </c>
      <c r="E162" s="48">
        <f t="shared" si="21"/>
      </c>
      <c r="F162" s="69">
        <f t="shared" si="22"/>
      </c>
      <c r="G162" s="73"/>
      <c r="H162" s="72"/>
      <c r="I162" s="62"/>
      <c r="J162" s="63"/>
      <c r="K162" s="47">
        <f t="shared" si="23"/>
      </c>
      <c r="L162" s="61"/>
      <c r="M162" s="87"/>
      <c r="N162" s="87"/>
      <c r="O162" s="87"/>
      <c r="P162" s="62"/>
      <c r="Q162" s="62"/>
      <c r="R162" s="62"/>
      <c r="S162" s="90">
        <f t="shared" si="24"/>
      </c>
      <c r="T162" s="90">
        <f t="shared" si="25"/>
      </c>
      <c r="U162" s="90">
        <f t="shared" si="26"/>
      </c>
      <c r="V162" s="90">
        <f t="shared" si="27"/>
      </c>
      <c r="W162" s="90">
        <f t="shared" si="28"/>
      </c>
      <c r="X162" s="90">
        <f t="shared" si="29"/>
      </c>
    </row>
    <row r="163" spans="1:24" ht="12.75">
      <c r="A163" s="62"/>
      <c r="B163" s="70"/>
      <c r="C163" s="71"/>
      <c r="D163" s="46">
        <f t="shared" si="20"/>
      </c>
      <c r="E163" s="48">
        <f t="shared" si="21"/>
      </c>
      <c r="F163" s="69">
        <f t="shared" si="22"/>
      </c>
      <c r="G163" s="73"/>
      <c r="H163" s="72"/>
      <c r="I163" s="62"/>
      <c r="J163" s="63"/>
      <c r="K163" s="47">
        <f t="shared" si="23"/>
      </c>
      <c r="L163" s="61"/>
      <c r="M163" s="87"/>
      <c r="N163" s="87"/>
      <c r="O163" s="87"/>
      <c r="P163" s="62"/>
      <c r="Q163" s="62"/>
      <c r="R163" s="62"/>
      <c r="S163" s="90">
        <f t="shared" si="24"/>
      </c>
      <c r="T163" s="90">
        <f t="shared" si="25"/>
      </c>
      <c r="U163" s="90">
        <f t="shared" si="26"/>
      </c>
      <c r="V163" s="90">
        <f t="shared" si="27"/>
      </c>
      <c r="W163" s="90">
        <f t="shared" si="28"/>
      </c>
      <c r="X163" s="90">
        <f t="shared" si="29"/>
      </c>
    </row>
    <row r="164" spans="1:24" ht="12.75">
      <c r="A164" s="62"/>
      <c r="B164" s="70"/>
      <c r="C164" s="71"/>
      <c r="D164" s="46">
        <f t="shared" si="20"/>
      </c>
      <c r="E164" s="48">
        <f t="shared" si="21"/>
      </c>
      <c r="F164" s="69">
        <f t="shared" si="22"/>
      </c>
      <c r="G164" s="73"/>
      <c r="H164" s="72"/>
      <c r="I164" s="62"/>
      <c r="J164" s="63"/>
      <c r="K164" s="47">
        <f t="shared" si="23"/>
      </c>
      <c r="L164" s="61"/>
      <c r="M164" s="87"/>
      <c r="N164" s="87"/>
      <c r="O164" s="87"/>
      <c r="P164" s="62"/>
      <c r="Q164" s="62"/>
      <c r="R164" s="62"/>
      <c r="S164" s="90">
        <f t="shared" si="24"/>
      </c>
      <c r="T164" s="90">
        <f t="shared" si="25"/>
      </c>
      <c r="U164" s="90">
        <f t="shared" si="26"/>
      </c>
      <c r="V164" s="90">
        <f t="shared" si="27"/>
      </c>
      <c r="W164" s="90">
        <f t="shared" si="28"/>
      </c>
      <c r="X164" s="90">
        <f t="shared" si="29"/>
      </c>
    </row>
    <row r="165" spans="1:24" ht="12.75">
      <c r="A165" s="62"/>
      <c r="B165" s="70"/>
      <c r="C165" s="71"/>
      <c r="D165" s="46">
        <f t="shared" si="20"/>
      </c>
      <c r="E165" s="48">
        <f t="shared" si="21"/>
      </c>
      <c r="F165" s="69">
        <f t="shared" si="22"/>
      </c>
      <c r="G165" s="73"/>
      <c r="H165" s="72"/>
      <c r="I165" s="62"/>
      <c r="J165" s="63"/>
      <c r="K165" s="47">
        <f t="shared" si="23"/>
      </c>
      <c r="L165" s="61"/>
      <c r="M165" s="87"/>
      <c r="N165" s="87"/>
      <c r="O165" s="87"/>
      <c r="P165" s="62"/>
      <c r="Q165" s="62"/>
      <c r="R165" s="62"/>
      <c r="S165" s="90">
        <f t="shared" si="24"/>
      </c>
      <c r="T165" s="90">
        <f t="shared" si="25"/>
      </c>
      <c r="U165" s="90">
        <f t="shared" si="26"/>
      </c>
      <c r="V165" s="90">
        <f t="shared" si="27"/>
      </c>
      <c r="W165" s="90">
        <f t="shared" si="28"/>
      </c>
      <c r="X165" s="90">
        <f t="shared" si="29"/>
      </c>
    </row>
    <row r="166" spans="1:24" ht="12.75">
      <c r="A166" s="62"/>
      <c r="B166" s="70"/>
      <c r="C166" s="71"/>
      <c r="D166" s="46">
        <f t="shared" si="20"/>
      </c>
      <c r="E166" s="48">
        <f t="shared" si="21"/>
      </c>
      <c r="F166" s="69">
        <f t="shared" si="22"/>
      </c>
      <c r="G166" s="73"/>
      <c r="H166" s="72"/>
      <c r="I166" s="62"/>
      <c r="J166" s="63"/>
      <c r="K166" s="47">
        <f t="shared" si="23"/>
      </c>
      <c r="L166" s="61"/>
      <c r="M166" s="87"/>
      <c r="N166" s="87"/>
      <c r="O166" s="87"/>
      <c r="P166" s="62"/>
      <c r="Q166" s="62"/>
      <c r="R166" s="62"/>
      <c r="S166" s="90">
        <f t="shared" si="24"/>
      </c>
      <c r="T166" s="90">
        <f t="shared" si="25"/>
      </c>
      <c r="U166" s="90">
        <f t="shared" si="26"/>
      </c>
      <c r="V166" s="90">
        <f t="shared" si="27"/>
      </c>
      <c r="W166" s="90">
        <f t="shared" si="28"/>
      </c>
      <c r="X166" s="90">
        <f t="shared" si="29"/>
      </c>
    </row>
    <row r="167" spans="1:24" ht="12.75">
      <c r="A167" s="62"/>
      <c r="B167" s="70"/>
      <c r="C167" s="71"/>
      <c r="D167" s="46">
        <f t="shared" si="20"/>
      </c>
      <c r="E167" s="48">
        <f t="shared" si="21"/>
      </c>
      <c r="F167" s="69">
        <f t="shared" si="22"/>
      </c>
      <c r="G167" s="73"/>
      <c r="H167" s="72"/>
      <c r="I167" s="62"/>
      <c r="J167" s="63"/>
      <c r="K167" s="47">
        <f t="shared" si="23"/>
      </c>
      <c r="L167" s="61"/>
      <c r="M167" s="87"/>
      <c r="N167" s="87"/>
      <c r="O167" s="87"/>
      <c r="P167" s="62"/>
      <c r="Q167" s="62"/>
      <c r="R167" s="62"/>
      <c r="S167" s="90">
        <f t="shared" si="24"/>
      </c>
      <c r="T167" s="90">
        <f t="shared" si="25"/>
      </c>
      <c r="U167" s="90">
        <f t="shared" si="26"/>
      </c>
      <c r="V167" s="90">
        <f t="shared" si="27"/>
      </c>
      <c r="W167" s="90">
        <f t="shared" si="28"/>
      </c>
      <c r="X167" s="90">
        <f t="shared" si="29"/>
      </c>
    </row>
    <row r="168" spans="1:24" ht="12.75">
      <c r="A168" s="62"/>
      <c r="B168" s="70"/>
      <c r="C168" s="71"/>
      <c r="D168" s="46">
        <f t="shared" si="20"/>
      </c>
      <c r="E168" s="48">
        <f t="shared" si="21"/>
      </c>
      <c r="F168" s="69">
        <f t="shared" si="22"/>
      </c>
      <c r="G168" s="73"/>
      <c r="H168" s="72"/>
      <c r="I168" s="62"/>
      <c r="J168" s="63"/>
      <c r="K168" s="47">
        <f t="shared" si="23"/>
      </c>
      <c r="L168" s="61"/>
      <c r="M168" s="87"/>
      <c r="N168" s="87"/>
      <c r="O168" s="87"/>
      <c r="P168" s="62"/>
      <c r="Q168" s="62"/>
      <c r="R168" s="62"/>
      <c r="S168" s="90">
        <f t="shared" si="24"/>
      </c>
      <c r="T168" s="90">
        <f t="shared" si="25"/>
      </c>
      <c r="U168" s="90">
        <f t="shared" si="26"/>
      </c>
      <c r="V168" s="90">
        <f t="shared" si="27"/>
      </c>
      <c r="W168" s="90">
        <f t="shared" si="28"/>
      </c>
      <c r="X168" s="90">
        <f t="shared" si="29"/>
      </c>
    </row>
    <row r="169" spans="1:24" ht="12.75">
      <c r="A169" s="62"/>
      <c r="B169" s="70"/>
      <c r="C169" s="71"/>
      <c r="D169" s="46">
        <f t="shared" si="20"/>
      </c>
      <c r="E169" s="48">
        <f t="shared" si="21"/>
      </c>
      <c r="F169" s="69">
        <f t="shared" si="22"/>
      </c>
      <c r="G169" s="73"/>
      <c r="H169" s="72"/>
      <c r="I169" s="62"/>
      <c r="J169" s="63"/>
      <c r="K169" s="47">
        <f t="shared" si="23"/>
      </c>
      <c r="L169" s="61"/>
      <c r="M169" s="87"/>
      <c r="N169" s="87"/>
      <c r="O169" s="87"/>
      <c r="P169" s="62"/>
      <c r="Q169" s="62"/>
      <c r="R169" s="62"/>
      <c r="S169" s="90">
        <f t="shared" si="24"/>
      </c>
      <c r="T169" s="90">
        <f t="shared" si="25"/>
      </c>
      <c r="U169" s="90">
        <f t="shared" si="26"/>
      </c>
      <c r="V169" s="90">
        <f t="shared" si="27"/>
      </c>
      <c r="W169" s="90">
        <f t="shared" si="28"/>
      </c>
      <c r="X169" s="90">
        <f t="shared" si="29"/>
      </c>
    </row>
    <row r="170" spans="1:24" ht="12.75">
      <c r="A170" s="62"/>
      <c r="B170" s="70"/>
      <c r="C170" s="71"/>
      <c r="D170" s="46">
        <f t="shared" si="20"/>
      </c>
      <c r="E170" s="48">
        <f t="shared" si="21"/>
      </c>
      <c r="F170" s="69">
        <f t="shared" si="22"/>
      </c>
      <c r="G170" s="73"/>
      <c r="H170" s="72"/>
      <c r="I170" s="62"/>
      <c r="J170" s="63"/>
      <c r="K170" s="47">
        <f t="shared" si="23"/>
      </c>
      <c r="L170" s="61"/>
      <c r="M170" s="87"/>
      <c r="N170" s="87"/>
      <c r="O170" s="87"/>
      <c r="P170" s="62"/>
      <c r="Q170" s="62"/>
      <c r="R170" s="62"/>
      <c r="S170" s="90">
        <f t="shared" si="24"/>
      </c>
      <c r="T170" s="90">
        <f t="shared" si="25"/>
      </c>
      <c r="U170" s="90">
        <f t="shared" si="26"/>
      </c>
      <c r="V170" s="90">
        <f t="shared" si="27"/>
      </c>
      <c r="W170" s="90">
        <f t="shared" si="28"/>
      </c>
      <c r="X170" s="90">
        <f t="shared" si="29"/>
      </c>
    </row>
    <row r="171" spans="1:24" ht="12.75">
      <c r="A171" s="62"/>
      <c r="B171" s="70"/>
      <c r="C171" s="71"/>
      <c r="D171" s="46">
        <f t="shared" si="20"/>
      </c>
      <c r="E171" s="48">
        <f t="shared" si="21"/>
      </c>
      <c r="F171" s="69">
        <f t="shared" si="22"/>
      </c>
      <c r="G171" s="73"/>
      <c r="H171" s="72"/>
      <c r="I171" s="62"/>
      <c r="J171" s="63"/>
      <c r="K171" s="47">
        <f t="shared" si="23"/>
      </c>
      <c r="L171" s="61"/>
      <c r="M171" s="87"/>
      <c r="N171" s="87"/>
      <c r="O171" s="87"/>
      <c r="P171" s="62"/>
      <c r="Q171" s="62"/>
      <c r="R171" s="62"/>
      <c r="S171" s="90">
        <f t="shared" si="24"/>
      </c>
      <c r="T171" s="90">
        <f t="shared" si="25"/>
      </c>
      <c r="U171" s="90">
        <f t="shared" si="26"/>
      </c>
      <c r="V171" s="90">
        <f t="shared" si="27"/>
      </c>
      <c r="W171" s="90">
        <f t="shared" si="28"/>
      </c>
      <c r="X171" s="90">
        <f t="shared" si="29"/>
      </c>
    </row>
    <row r="172" spans="1:24" ht="12.75">
      <c r="A172" s="62"/>
      <c r="B172" s="70"/>
      <c r="C172" s="71"/>
      <c r="D172" s="46">
        <f t="shared" si="20"/>
      </c>
      <c r="E172" s="48">
        <f t="shared" si="21"/>
      </c>
      <c r="F172" s="69">
        <f t="shared" si="22"/>
      </c>
      <c r="G172" s="73"/>
      <c r="H172" s="72"/>
      <c r="I172" s="62"/>
      <c r="J172" s="63"/>
      <c r="K172" s="47">
        <f t="shared" si="23"/>
      </c>
      <c r="L172" s="61"/>
      <c r="M172" s="87"/>
      <c r="N172" s="87"/>
      <c r="O172" s="87"/>
      <c r="P172" s="62"/>
      <c r="Q172" s="62"/>
      <c r="R172" s="62"/>
      <c r="S172" s="90">
        <f t="shared" si="24"/>
      </c>
      <c r="T172" s="90">
        <f t="shared" si="25"/>
      </c>
      <c r="U172" s="90">
        <f t="shared" si="26"/>
      </c>
      <c r="V172" s="90">
        <f t="shared" si="27"/>
      </c>
      <c r="W172" s="90">
        <f t="shared" si="28"/>
      </c>
      <c r="X172" s="90">
        <f t="shared" si="29"/>
      </c>
    </row>
    <row r="173" spans="1:24" ht="12.75">
      <c r="A173" s="62"/>
      <c r="B173" s="70"/>
      <c r="C173" s="71"/>
      <c r="D173" s="46">
        <f t="shared" si="20"/>
      </c>
      <c r="E173" s="48">
        <f t="shared" si="21"/>
      </c>
      <c r="F173" s="69">
        <f t="shared" si="22"/>
      </c>
      <c r="G173" s="73"/>
      <c r="H173" s="72"/>
      <c r="I173" s="62"/>
      <c r="J173" s="63"/>
      <c r="K173" s="47">
        <f t="shared" si="23"/>
      </c>
      <c r="L173" s="61"/>
      <c r="M173" s="87"/>
      <c r="N173" s="87"/>
      <c r="O173" s="87"/>
      <c r="P173" s="62"/>
      <c r="Q173" s="62"/>
      <c r="R173" s="62"/>
      <c r="S173" s="90">
        <f t="shared" si="24"/>
      </c>
      <c r="T173" s="90">
        <f t="shared" si="25"/>
      </c>
      <c r="U173" s="90">
        <f t="shared" si="26"/>
      </c>
      <c r="V173" s="90">
        <f t="shared" si="27"/>
      </c>
      <c r="W173" s="90">
        <f t="shared" si="28"/>
      </c>
      <c r="X173" s="90">
        <f t="shared" si="29"/>
      </c>
    </row>
    <row r="174" spans="1:24" ht="12.75">
      <c r="A174" s="62"/>
      <c r="B174" s="70"/>
      <c r="C174" s="71"/>
      <c r="D174" s="46">
        <f t="shared" si="20"/>
      </c>
      <c r="E174" s="48">
        <f t="shared" si="21"/>
      </c>
      <c r="F174" s="69">
        <f t="shared" si="22"/>
      </c>
      <c r="G174" s="73"/>
      <c r="H174" s="72"/>
      <c r="I174" s="62"/>
      <c r="J174" s="63"/>
      <c r="K174" s="47">
        <f t="shared" si="23"/>
      </c>
      <c r="L174" s="61"/>
      <c r="M174" s="87"/>
      <c r="N174" s="87"/>
      <c r="O174" s="87"/>
      <c r="P174" s="62"/>
      <c r="Q174" s="62"/>
      <c r="R174" s="62"/>
      <c r="S174" s="90">
        <f t="shared" si="24"/>
      </c>
      <c r="T174" s="90">
        <f t="shared" si="25"/>
      </c>
      <c r="U174" s="90">
        <f t="shared" si="26"/>
      </c>
      <c r="V174" s="90">
        <f t="shared" si="27"/>
      </c>
      <c r="W174" s="90">
        <f t="shared" si="28"/>
      </c>
      <c r="X174" s="90">
        <f t="shared" si="29"/>
      </c>
    </row>
    <row r="175" spans="1:24" ht="12.75">
      <c r="A175" s="62"/>
      <c r="B175" s="70"/>
      <c r="C175" s="71"/>
      <c r="D175" s="46">
        <f t="shared" si="20"/>
      </c>
      <c r="E175" s="48">
        <f t="shared" si="21"/>
      </c>
      <c r="F175" s="69">
        <f t="shared" si="22"/>
      </c>
      <c r="G175" s="73"/>
      <c r="H175" s="72"/>
      <c r="I175" s="62"/>
      <c r="J175" s="63"/>
      <c r="K175" s="47">
        <f t="shared" si="23"/>
      </c>
      <c r="L175" s="61"/>
      <c r="M175" s="87"/>
      <c r="N175" s="87"/>
      <c r="O175" s="87"/>
      <c r="P175" s="62"/>
      <c r="Q175" s="62"/>
      <c r="R175" s="62"/>
      <c r="S175" s="90">
        <f t="shared" si="24"/>
      </c>
      <c r="T175" s="90">
        <f t="shared" si="25"/>
      </c>
      <c r="U175" s="90">
        <f t="shared" si="26"/>
      </c>
      <c r="V175" s="90">
        <f t="shared" si="27"/>
      </c>
      <c r="W175" s="90">
        <f t="shared" si="28"/>
      </c>
      <c r="X175" s="90">
        <f t="shared" si="29"/>
      </c>
    </row>
    <row r="176" spans="1:24" ht="12.75">
      <c r="A176" s="62"/>
      <c r="B176" s="70"/>
      <c r="C176" s="71"/>
      <c r="D176" s="46">
        <f t="shared" si="20"/>
      </c>
      <c r="E176" s="48">
        <f t="shared" si="21"/>
      </c>
      <c r="F176" s="69">
        <f t="shared" si="22"/>
      </c>
      <c r="G176" s="73"/>
      <c r="H176" s="72"/>
      <c r="I176" s="62"/>
      <c r="J176" s="63"/>
      <c r="K176" s="47">
        <f t="shared" si="23"/>
      </c>
      <c r="L176" s="61"/>
      <c r="M176" s="87"/>
      <c r="N176" s="87"/>
      <c r="O176" s="87"/>
      <c r="P176" s="62"/>
      <c r="Q176" s="62"/>
      <c r="R176" s="62"/>
      <c r="S176" s="90">
        <f t="shared" si="24"/>
      </c>
      <c r="T176" s="90">
        <f t="shared" si="25"/>
      </c>
      <c r="U176" s="90">
        <f t="shared" si="26"/>
      </c>
      <c r="V176" s="90">
        <f t="shared" si="27"/>
      </c>
      <c r="W176" s="90">
        <f t="shared" si="28"/>
      </c>
      <c r="X176" s="90">
        <f t="shared" si="29"/>
      </c>
    </row>
    <row r="177" spans="1:24" ht="12.75">
      <c r="A177" s="62"/>
      <c r="B177" s="70"/>
      <c r="C177" s="71"/>
      <c r="D177" s="46">
        <f t="shared" si="20"/>
      </c>
      <c r="E177" s="48">
        <f t="shared" si="21"/>
      </c>
      <c r="F177" s="69">
        <f t="shared" si="22"/>
      </c>
      <c r="G177" s="73"/>
      <c r="H177" s="72"/>
      <c r="I177" s="62"/>
      <c r="J177" s="63"/>
      <c r="K177" s="47">
        <f t="shared" si="23"/>
      </c>
      <c r="L177" s="61"/>
      <c r="M177" s="87"/>
      <c r="N177" s="87"/>
      <c r="O177" s="87"/>
      <c r="P177" s="62"/>
      <c r="Q177" s="62"/>
      <c r="R177" s="62"/>
      <c r="S177" s="90">
        <f t="shared" si="24"/>
      </c>
      <c r="T177" s="90">
        <f t="shared" si="25"/>
      </c>
      <c r="U177" s="90">
        <f t="shared" si="26"/>
      </c>
      <c r="V177" s="90">
        <f t="shared" si="27"/>
      </c>
      <c r="W177" s="90">
        <f t="shared" si="28"/>
      </c>
      <c r="X177" s="90">
        <f t="shared" si="29"/>
      </c>
    </row>
    <row r="178" spans="1:24" ht="12.75">
      <c r="A178" s="62"/>
      <c r="B178" s="70"/>
      <c r="C178" s="71"/>
      <c r="D178" s="46">
        <f t="shared" si="20"/>
      </c>
      <c r="E178" s="48">
        <f t="shared" si="21"/>
      </c>
      <c r="F178" s="69">
        <f t="shared" si="22"/>
      </c>
      <c r="G178" s="73"/>
      <c r="H178" s="72"/>
      <c r="I178" s="62"/>
      <c r="J178" s="63"/>
      <c r="K178" s="47">
        <f t="shared" si="23"/>
      </c>
      <c r="L178" s="61"/>
      <c r="M178" s="87"/>
      <c r="N178" s="87"/>
      <c r="O178" s="87"/>
      <c r="P178" s="62"/>
      <c r="Q178" s="62"/>
      <c r="R178" s="62"/>
      <c r="S178" s="90">
        <f t="shared" si="24"/>
      </c>
      <c r="T178" s="90">
        <f t="shared" si="25"/>
      </c>
      <c r="U178" s="90">
        <f t="shared" si="26"/>
      </c>
      <c r="V178" s="90">
        <f t="shared" si="27"/>
      </c>
      <c r="W178" s="90">
        <f t="shared" si="28"/>
      </c>
      <c r="X178" s="90">
        <f t="shared" si="29"/>
      </c>
    </row>
    <row r="179" spans="1:24" ht="12.75">
      <c r="A179" s="62"/>
      <c r="B179" s="70"/>
      <c r="C179" s="71"/>
      <c r="D179" s="46">
        <f t="shared" si="20"/>
      </c>
      <c r="E179" s="48">
        <f t="shared" si="21"/>
      </c>
      <c r="F179" s="69">
        <f t="shared" si="22"/>
      </c>
      <c r="G179" s="73"/>
      <c r="H179" s="72"/>
      <c r="I179" s="62"/>
      <c r="J179" s="63"/>
      <c r="K179" s="47">
        <f t="shared" si="23"/>
      </c>
      <c r="L179" s="61"/>
      <c r="M179" s="87"/>
      <c r="N179" s="87"/>
      <c r="O179" s="87"/>
      <c r="P179" s="62"/>
      <c r="Q179" s="62"/>
      <c r="R179" s="62"/>
      <c r="S179" s="90">
        <f t="shared" si="24"/>
      </c>
      <c r="T179" s="90">
        <f t="shared" si="25"/>
      </c>
      <c r="U179" s="90">
        <f t="shared" si="26"/>
      </c>
      <c r="V179" s="90">
        <f t="shared" si="27"/>
      </c>
      <c r="W179" s="90">
        <f t="shared" si="28"/>
      </c>
      <c r="X179" s="90">
        <f t="shared" si="29"/>
      </c>
    </row>
    <row r="180" spans="1:24" ht="12.75">
      <c r="A180" s="62"/>
      <c r="B180" s="70"/>
      <c r="C180" s="71"/>
      <c r="D180" s="46">
        <f t="shared" si="20"/>
      </c>
      <c r="E180" s="48">
        <f t="shared" si="21"/>
      </c>
      <c r="F180" s="69">
        <f t="shared" si="22"/>
      </c>
      <c r="G180" s="73"/>
      <c r="H180" s="72"/>
      <c r="I180" s="62"/>
      <c r="J180" s="63"/>
      <c r="K180" s="47">
        <f t="shared" si="23"/>
      </c>
      <c r="L180" s="61"/>
      <c r="M180" s="87"/>
      <c r="N180" s="87"/>
      <c r="O180" s="87"/>
      <c r="P180" s="62"/>
      <c r="Q180" s="62"/>
      <c r="R180" s="62"/>
      <c r="S180" s="90">
        <f t="shared" si="24"/>
      </c>
      <c r="T180" s="90">
        <f t="shared" si="25"/>
      </c>
      <c r="U180" s="90">
        <f t="shared" si="26"/>
      </c>
      <c r="V180" s="90">
        <f t="shared" si="27"/>
      </c>
      <c r="W180" s="90">
        <f t="shared" si="28"/>
      </c>
      <c r="X180" s="90">
        <f t="shared" si="29"/>
      </c>
    </row>
    <row r="181" spans="1:24" ht="12.75">
      <c r="A181" s="62"/>
      <c r="B181" s="70"/>
      <c r="C181" s="71"/>
      <c r="D181" s="46">
        <f t="shared" si="20"/>
      </c>
      <c r="E181" s="48">
        <f t="shared" si="21"/>
      </c>
      <c r="F181" s="69">
        <f t="shared" si="22"/>
      </c>
      <c r="G181" s="73"/>
      <c r="H181" s="72"/>
      <c r="I181" s="62"/>
      <c r="J181" s="63"/>
      <c r="K181" s="47">
        <f t="shared" si="23"/>
      </c>
      <c r="L181" s="61"/>
      <c r="M181" s="87"/>
      <c r="N181" s="87"/>
      <c r="O181" s="87"/>
      <c r="P181" s="62"/>
      <c r="Q181" s="62"/>
      <c r="R181" s="62"/>
      <c r="S181" s="90">
        <f t="shared" si="24"/>
      </c>
      <c r="T181" s="90">
        <f t="shared" si="25"/>
      </c>
      <c r="U181" s="90">
        <f t="shared" si="26"/>
      </c>
      <c r="V181" s="90">
        <f t="shared" si="27"/>
      </c>
      <c r="W181" s="90">
        <f t="shared" si="28"/>
      </c>
      <c r="X181" s="90">
        <f t="shared" si="29"/>
      </c>
    </row>
    <row r="182" spans="1:24" ht="12.75">
      <c r="A182" s="62"/>
      <c r="B182" s="70"/>
      <c r="C182" s="71"/>
      <c r="D182" s="46">
        <f t="shared" si="20"/>
      </c>
      <c r="E182" s="48">
        <f t="shared" si="21"/>
      </c>
      <c r="F182" s="69">
        <f t="shared" si="22"/>
      </c>
      <c r="G182" s="73"/>
      <c r="H182" s="72"/>
      <c r="I182" s="62"/>
      <c r="J182" s="63"/>
      <c r="K182" s="47">
        <f t="shared" si="23"/>
      </c>
      <c r="L182" s="61"/>
      <c r="M182" s="87"/>
      <c r="N182" s="87"/>
      <c r="O182" s="87"/>
      <c r="P182" s="62"/>
      <c r="Q182" s="62"/>
      <c r="R182" s="62"/>
      <c r="S182" s="90">
        <f t="shared" si="24"/>
      </c>
      <c r="T182" s="90">
        <f t="shared" si="25"/>
      </c>
      <c r="U182" s="90">
        <f t="shared" si="26"/>
      </c>
      <c r="V182" s="90">
        <f t="shared" si="27"/>
      </c>
      <c r="W182" s="90">
        <f t="shared" si="28"/>
      </c>
      <c r="X182" s="90">
        <f t="shared" si="29"/>
      </c>
    </row>
    <row r="183" spans="1:24" ht="12.75">
      <c r="A183" s="62"/>
      <c r="B183" s="70"/>
      <c r="C183" s="71"/>
      <c r="D183" s="46">
        <f t="shared" si="20"/>
      </c>
      <c r="E183" s="48">
        <f t="shared" si="21"/>
      </c>
      <c r="F183" s="69">
        <f t="shared" si="22"/>
      </c>
      <c r="G183" s="73"/>
      <c r="H183" s="72"/>
      <c r="I183" s="62"/>
      <c r="J183" s="63"/>
      <c r="K183" s="47">
        <f t="shared" si="23"/>
      </c>
      <c r="L183" s="61"/>
      <c r="M183" s="87"/>
      <c r="N183" s="87"/>
      <c r="O183" s="87"/>
      <c r="P183" s="62"/>
      <c r="Q183" s="62"/>
      <c r="R183" s="62"/>
      <c r="S183" s="90">
        <f t="shared" si="24"/>
      </c>
      <c r="T183" s="90">
        <f t="shared" si="25"/>
      </c>
      <c r="U183" s="90">
        <f t="shared" si="26"/>
      </c>
      <c r="V183" s="90">
        <f t="shared" si="27"/>
      </c>
      <c r="W183" s="90">
        <f t="shared" si="28"/>
      </c>
      <c r="X183" s="90">
        <f t="shared" si="29"/>
      </c>
    </row>
    <row r="184" spans="1:24" ht="12.75">
      <c r="A184" s="62"/>
      <c r="B184" s="70"/>
      <c r="C184" s="71"/>
      <c r="D184" s="46">
        <f t="shared" si="20"/>
      </c>
      <c r="E184" s="48">
        <f t="shared" si="21"/>
      </c>
      <c r="F184" s="69">
        <f t="shared" si="22"/>
      </c>
      <c r="G184" s="73"/>
      <c r="H184" s="72"/>
      <c r="I184" s="62"/>
      <c r="J184" s="63"/>
      <c r="K184" s="47">
        <f t="shared" si="23"/>
      </c>
      <c r="L184" s="61"/>
      <c r="M184" s="87"/>
      <c r="N184" s="87"/>
      <c r="O184" s="87"/>
      <c r="P184" s="62"/>
      <c r="Q184" s="62"/>
      <c r="R184" s="62"/>
      <c r="S184" s="90">
        <f t="shared" si="24"/>
      </c>
      <c r="T184" s="90">
        <f t="shared" si="25"/>
      </c>
      <c r="U184" s="90">
        <f t="shared" si="26"/>
      </c>
      <c r="V184" s="90">
        <f t="shared" si="27"/>
      </c>
      <c r="W184" s="90">
        <f t="shared" si="28"/>
      </c>
      <c r="X184" s="90">
        <f t="shared" si="29"/>
      </c>
    </row>
    <row r="185" spans="1:24" ht="12.75">
      <c r="A185" s="62"/>
      <c r="B185" s="70"/>
      <c r="C185" s="71"/>
      <c r="D185" s="46">
        <f t="shared" si="20"/>
      </c>
      <c r="E185" s="48">
        <f t="shared" si="21"/>
      </c>
      <c r="F185" s="69">
        <f t="shared" si="22"/>
      </c>
      <c r="G185" s="73"/>
      <c r="H185" s="72"/>
      <c r="I185" s="62"/>
      <c r="J185" s="63"/>
      <c r="K185" s="47">
        <f t="shared" si="23"/>
      </c>
      <c r="L185" s="61"/>
      <c r="M185" s="87"/>
      <c r="N185" s="87"/>
      <c r="O185" s="87"/>
      <c r="P185" s="62"/>
      <c r="Q185" s="62"/>
      <c r="R185" s="62"/>
      <c r="S185" s="90">
        <f t="shared" si="24"/>
      </c>
      <c r="T185" s="90">
        <f t="shared" si="25"/>
      </c>
      <c r="U185" s="90">
        <f t="shared" si="26"/>
      </c>
      <c r="V185" s="90">
        <f t="shared" si="27"/>
      </c>
      <c r="W185" s="90">
        <f t="shared" si="28"/>
      </c>
      <c r="X185" s="90">
        <f t="shared" si="29"/>
      </c>
    </row>
    <row r="186" spans="1:24" ht="12.75">
      <c r="A186" s="62"/>
      <c r="B186" s="70"/>
      <c r="C186" s="71"/>
      <c r="D186" s="46">
        <f t="shared" si="20"/>
      </c>
      <c r="E186" s="48">
        <f t="shared" si="21"/>
      </c>
      <c r="F186" s="69">
        <f t="shared" si="22"/>
      </c>
      <c r="G186" s="73"/>
      <c r="H186" s="72"/>
      <c r="I186" s="62"/>
      <c r="J186" s="63"/>
      <c r="K186" s="47">
        <f t="shared" si="23"/>
      </c>
      <c r="L186" s="61"/>
      <c r="M186" s="87"/>
      <c r="N186" s="87"/>
      <c r="O186" s="87"/>
      <c r="P186" s="62"/>
      <c r="Q186" s="62"/>
      <c r="R186" s="62"/>
      <c r="S186" s="90">
        <f t="shared" si="24"/>
      </c>
      <c r="T186" s="90">
        <f t="shared" si="25"/>
      </c>
      <c r="U186" s="90">
        <f t="shared" si="26"/>
      </c>
      <c r="V186" s="90">
        <f t="shared" si="27"/>
      </c>
      <c r="W186" s="90">
        <f t="shared" si="28"/>
      </c>
      <c r="X186" s="90">
        <f t="shared" si="29"/>
      </c>
    </row>
    <row r="187" spans="1:24" ht="12.75">
      <c r="A187" s="62"/>
      <c r="B187" s="70"/>
      <c r="C187" s="71"/>
      <c r="D187" s="46">
        <f t="shared" si="20"/>
      </c>
      <c r="E187" s="48">
        <f t="shared" si="21"/>
      </c>
      <c r="F187" s="69">
        <f t="shared" si="22"/>
      </c>
      <c r="G187" s="73"/>
      <c r="H187" s="72"/>
      <c r="I187" s="62"/>
      <c r="J187" s="63"/>
      <c r="K187" s="47">
        <f t="shared" si="23"/>
      </c>
      <c r="L187" s="61"/>
      <c r="M187" s="87"/>
      <c r="N187" s="87"/>
      <c r="O187" s="87"/>
      <c r="P187" s="62"/>
      <c r="Q187" s="62"/>
      <c r="R187" s="62"/>
      <c r="S187" s="90">
        <f t="shared" si="24"/>
      </c>
      <c r="T187" s="90">
        <f t="shared" si="25"/>
      </c>
      <c r="U187" s="90">
        <f t="shared" si="26"/>
      </c>
      <c r="V187" s="90">
        <f t="shared" si="27"/>
      </c>
      <c r="W187" s="90">
        <f t="shared" si="28"/>
      </c>
      <c r="X187" s="90">
        <f t="shared" si="29"/>
      </c>
    </row>
    <row r="188" spans="1:24" ht="12.75">
      <c r="A188" s="62"/>
      <c r="B188" s="70"/>
      <c r="C188" s="71"/>
      <c r="D188" s="46">
        <f t="shared" si="20"/>
      </c>
      <c r="E188" s="48">
        <f t="shared" si="21"/>
      </c>
      <c r="F188" s="69">
        <f t="shared" si="22"/>
      </c>
      <c r="G188" s="73"/>
      <c r="H188" s="72"/>
      <c r="I188" s="62"/>
      <c r="J188" s="63"/>
      <c r="K188" s="47">
        <f t="shared" si="23"/>
      </c>
      <c r="L188" s="61"/>
      <c r="M188" s="87"/>
      <c r="N188" s="87"/>
      <c r="O188" s="87"/>
      <c r="P188" s="62"/>
      <c r="Q188" s="62"/>
      <c r="R188" s="62"/>
      <c r="S188" s="90">
        <f t="shared" si="24"/>
      </c>
      <c r="T188" s="90">
        <f t="shared" si="25"/>
      </c>
      <c r="U188" s="90">
        <f t="shared" si="26"/>
      </c>
      <c r="V188" s="90">
        <f t="shared" si="27"/>
      </c>
      <c r="W188" s="90">
        <f t="shared" si="28"/>
      </c>
      <c r="X188" s="90">
        <f t="shared" si="29"/>
      </c>
    </row>
    <row r="189" spans="1:24" ht="12.75">
      <c r="A189" s="62"/>
      <c r="B189" s="70"/>
      <c r="C189" s="71"/>
      <c r="D189" s="46">
        <f t="shared" si="20"/>
      </c>
      <c r="E189" s="48">
        <f t="shared" si="21"/>
      </c>
      <c r="F189" s="69">
        <f t="shared" si="22"/>
      </c>
      <c r="G189" s="73"/>
      <c r="H189" s="72"/>
      <c r="I189" s="62"/>
      <c r="J189" s="63"/>
      <c r="K189" s="47">
        <f t="shared" si="23"/>
      </c>
      <c r="L189" s="61"/>
      <c r="M189" s="87"/>
      <c r="N189" s="87"/>
      <c r="O189" s="87"/>
      <c r="P189" s="62"/>
      <c r="Q189" s="62"/>
      <c r="R189" s="62"/>
      <c r="S189" s="90">
        <f t="shared" si="24"/>
      </c>
      <c r="T189" s="90">
        <f t="shared" si="25"/>
      </c>
      <c r="U189" s="90">
        <f t="shared" si="26"/>
      </c>
      <c r="V189" s="90">
        <f t="shared" si="27"/>
      </c>
      <c r="W189" s="90">
        <f t="shared" si="28"/>
      </c>
      <c r="X189" s="90">
        <f t="shared" si="29"/>
      </c>
    </row>
    <row r="190" spans="1:24" ht="12.75">
      <c r="A190" s="62"/>
      <c r="B190" s="101"/>
      <c r="C190" s="71"/>
      <c r="D190" s="46">
        <f t="shared" si="20"/>
      </c>
      <c r="E190" s="48">
        <f t="shared" si="21"/>
      </c>
      <c r="F190" s="69">
        <f t="shared" si="22"/>
      </c>
      <c r="G190" s="73"/>
      <c r="H190" s="72"/>
      <c r="I190" s="62"/>
      <c r="J190" s="63"/>
      <c r="K190" s="47">
        <f t="shared" si="23"/>
      </c>
      <c r="L190" s="61"/>
      <c r="M190" s="87"/>
      <c r="N190" s="87"/>
      <c r="O190" s="87"/>
      <c r="P190" s="62"/>
      <c r="Q190" s="62"/>
      <c r="R190" s="62"/>
      <c r="S190" s="90">
        <f t="shared" si="24"/>
      </c>
      <c r="T190" s="90">
        <f t="shared" si="25"/>
      </c>
      <c r="U190" s="90">
        <f t="shared" si="26"/>
      </c>
      <c r="V190" s="90">
        <f t="shared" si="27"/>
      </c>
      <c r="W190" s="90">
        <f t="shared" si="28"/>
      </c>
      <c r="X190" s="90">
        <f t="shared" si="29"/>
      </c>
    </row>
    <row r="191" spans="1:24" ht="12.75">
      <c r="A191" s="62"/>
      <c r="B191" s="70"/>
      <c r="C191" s="71"/>
      <c r="D191" s="46">
        <f t="shared" si="20"/>
      </c>
      <c r="E191" s="48">
        <f t="shared" si="21"/>
      </c>
      <c r="F191" s="69">
        <f t="shared" si="22"/>
      </c>
      <c r="G191" s="73"/>
      <c r="H191" s="72"/>
      <c r="I191" s="62"/>
      <c r="J191" s="63"/>
      <c r="K191" s="47">
        <f t="shared" si="23"/>
      </c>
      <c r="L191" s="61"/>
      <c r="M191" s="87"/>
      <c r="N191" s="87"/>
      <c r="O191" s="87"/>
      <c r="P191" s="62"/>
      <c r="Q191" s="62"/>
      <c r="R191" s="62"/>
      <c r="S191" s="90">
        <f t="shared" si="24"/>
      </c>
      <c r="T191" s="90">
        <f t="shared" si="25"/>
      </c>
      <c r="U191" s="90">
        <f t="shared" si="26"/>
      </c>
      <c r="V191" s="90">
        <f t="shared" si="27"/>
      </c>
      <c r="W191" s="90">
        <f t="shared" si="28"/>
      </c>
      <c r="X191" s="90">
        <f t="shared" si="29"/>
      </c>
    </row>
    <row r="192" spans="1:24" ht="12.75">
      <c r="A192" s="62"/>
      <c r="B192" s="70"/>
      <c r="C192" s="71"/>
      <c r="D192" s="46">
        <f t="shared" si="20"/>
      </c>
      <c r="E192" s="48">
        <f t="shared" si="21"/>
      </c>
      <c r="F192" s="69">
        <f t="shared" si="22"/>
      </c>
      <c r="G192" s="73"/>
      <c r="H192" s="72"/>
      <c r="I192" s="62"/>
      <c r="J192" s="63"/>
      <c r="K192" s="47">
        <f t="shared" si="23"/>
      </c>
      <c r="L192" s="61"/>
      <c r="M192" s="87"/>
      <c r="N192" s="87"/>
      <c r="O192" s="87"/>
      <c r="P192" s="62"/>
      <c r="Q192" s="62"/>
      <c r="R192" s="62"/>
      <c r="S192" s="90">
        <f t="shared" si="24"/>
      </c>
      <c r="T192" s="90">
        <f t="shared" si="25"/>
      </c>
      <c r="U192" s="90">
        <f t="shared" si="26"/>
      </c>
      <c r="V192" s="90">
        <f t="shared" si="27"/>
      </c>
      <c r="W192" s="90">
        <f t="shared" si="28"/>
      </c>
      <c r="X192" s="90">
        <f t="shared" si="29"/>
      </c>
    </row>
    <row r="193" spans="1:24" ht="12.75">
      <c r="A193" s="62"/>
      <c r="B193" s="70"/>
      <c r="C193" s="71"/>
      <c r="D193" s="46">
        <f t="shared" si="20"/>
      </c>
      <c r="E193" s="48">
        <f t="shared" si="21"/>
      </c>
      <c r="F193" s="69">
        <f t="shared" si="22"/>
      </c>
      <c r="G193" s="73"/>
      <c r="H193" s="72"/>
      <c r="I193" s="62"/>
      <c r="J193" s="63"/>
      <c r="K193" s="47">
        <f t="shared" si="23"/>
      </c>
      <c r="L193" s="61"/>
      <c r="M193" s="87"/>
      <c r="N193" s="87"/>
      <c r="O193" s="87"/>
      <c r="P193" s="62"/>
      <c r="Q193" s="62"/>
      <c r="R193" s="62"/>
      <c r="S193" s="90">
        <f t="shared" si="24"/>
      </c>
      <c r="T193" s="90">
        <f t="shared" si="25"/>
      </c>
      <c r="U193" s="90">
        <f t="shared" si="26"/>
      </c>
      <c r="V193" s="90">
        <f t="shared" si="27"/>
      </c>
      <c r="W193" s="90">
        <f t="shared" si="28"/>
      </c>
      <c r="X193" s="90">
        <f t="shared" si="29"/>
      </c>
    </row>
    <row r="194" spans="1:24" ht="12.75">
      <c r="A194" s="62"/>
      <c r="B194" s="70"/>
      <c r="C194" s="71"/>
      <c r="D194" s="46">
        <f t="shared" si="20"/>
      </c>
      <c r="E194" s="48">
        <f t="shared" si="21"/>
      </c>
      <c r="F194" s="69">
        <f t="shared" si="22"/>
      </c>
      <c r="G194" s="73"/>
      <c r="H194" s="72"/>
      <c r="I194" s="62"/>
      <c r="J194" s="63"/>
      <c r="K194" s="47">
        <f t="shared" si="23"/>
      </c>
      <c r="L194" s="61"/>
      <c r="M194" s="87"/>
      <c r="N194" s="87"/>
      <c r="O194" s="87"/>
      <c r="P194" s="62"/>
      <c r="Q194" s="62"/>
      <c r="R194" s="62"/>
      <c r="S194" s="90">
        <f t="shared" si="24"/>
      </c>
      <c r="T194" s="90">
        <f t="shared" si="25"/>
      </c>
      <c r="U194" s="90">
        <f t="shared" si="26"/>
      </c>
      <c r="V194" s="90">
        <f t="shared" si="27"/>
      </c>
      <c r="W194" s="90">
        <f t="shared" si="28"/>
      </c>
      <c r="X194" s="90">
        <f t="shared" si="29"/>
      </c>
    </row>
    <row r="195" spans="1:24" ht="12.75">
      <c r="A195" s="62"/>
      <c r="B195" s="70"/>
      <c r="C195" s="71"/>
      <c r="D195" s="46">
        <f t="shared" si="20"/>
      </c>
      <c r="E195" s="48">
        <f t="shared" si="21"/>
      </c>
      <c r="F195" s="69">
        <f t="shared" si="22"/>
      </c>
      <c r="G195" s="73"/>
      <c r="H195" s="72"/>
      <c r="I195" s="62"/>
      <c r="J195" s="63"/>
      <c r="K195" s="47">
        <f t="shared" si="23"/>
      </c>
      <c r="L195" s="61"/>
      <c r="M195" s="87"/>
      <c r="N195" s="87"/>
      <c r="O195" s="87"/>
      <c r="P195" s="62"/>
      <c r="Q195" s="62"/>
      <c r="R195" s="62"/>
      <c r="S195" s="90">
        <f t="shared" si="24"/>
      </c>
      <c r="T195" s="90">
        <f t="shared" si="25"/>
      </c>
      <c r="U195" s="90">
        <f t="shared" si="26"/>
      </c>
      <c r="V195" s="90">
        <f t="shared" si="27"/>
      </c>
      <c r="W195" s="90">
        <f t="shared" si="28"/>
      </c>
      <c r="X195" s="90">
        <f t="shared" si="29"/>
      </c>
    </row>
    <row r="196" spans="1:24" ht="12.75">
      <c r="A196" s="62"/>
      <c r="B196" s="70"/>
      <c r="C196" s="71"/>
      <c r="D196" s="46">
        <f t="shared" si="20"/>
      </c>
      <c r="E196" s="48">
        <f t="shared" si="21"/>
      </c>
      <c r="F196" s="69">
        <f t="shared" si="22"/>
      </c>
      <c r="G196" s="73"/>
      <c r="H196" s="72"/>
      <c r="I196" s="62"/>
      <c r="J196" s="63"/>
      <c r="K196" s="47">
        <f t="shared" si="23"/>
      </c>
      <c r="L196" s="61"/>
      <c r="M196" s="87"/>
      <c r="N196" s="87"/>
      <c r="O196" s="87"/>
      <c r="P196" s="62"/>
      <c r="Q196" s="62"/>
      <c r="R196" s="62"/>
      <c r="S196" s="90">
        <f t="shared" si="24"/>
      </c>
      <c r="T196" s="90">
        <f t="shared" si="25"/>
      </c>
      <c r="U196" s="90">
        <f t="shared" si="26"/>
      </c>
      <c r="V196" s="90">
        <f t="shared" si="27"/>
      </c>
      <c r="W196" s="90">
        <f t="shared" si="28"/>
      </c>
      <c r="X196" s="90">
        <f t="shared" si="29"/>
      </c>
    </row>
    <row r="197" spans="1:24" ht="12.75">
      <c r="A197" s="62"/>
      <c r="B197" s="70"/>
      <c r="C197" s="71"/>
      <c r="D197" s="46">
        <f t="shared" si="20"/>
      </c>
      <c r="E197" s="48">
        <f t="shared" si="21"/>
      </c>
      <c r="F197" s="69">
        <f t="shared" si="22"/>
      </c>
      <c r="G197" s="73"/>
      <c r="H197" s="72"/>
      <c r="I197" s="62"/>
      <c r="J197" s="63"/>
      <c r="K197" s="47">
        <f t="shared" si="23"/>
      </c>
      <c r="L197" s="61"/>
      <c r="M197" s="87"/>
      <c r="N197" s="87"/>
      <c r="O197" s="87"/>
      <c r="P197" s="62"/>
      <c r="Q197" s="62"/>
      <c r="R197" s="62"/>
      <c r="S197" s="90">
        <f t="shared" si="24"/>
      </c>
      <c r="T197" s="90">
        <f t="shared" si="25"/>
      </c>
      <c r="U197" s="90">
        <f t="shared" si="26"/>
      </c>
      <c r="V197" s="90">
        <f t="shared" si="27"/>
      </c>
      <c r="W197" s="90">
        <f t="shared" si="28"/>
      </c>
      <c r="X197" s="90">
        <f t="shared" si="29"/>
      </c>
    </row>
    <row r="198" spans="1:24" ht="12.75">
      <c r="A198" s="62"/>
      <c r="B198" s="70"/>
      <c r="C198" s="71"/>
      <c r="D198" s="46">
        <f t="shared" si="20"/>
      </c>
      <c r="E198" s="48">
        <f t="shared" si="21"/>
      </c>
      <c r="F198" s="69">
        <f t="shared" si="22"/>
      </c>
      <c r="G198" s="73"/>
      <c r="H198" s="72"/>
      <c r="I198" s="62"/>
      <c r="J198" s="63"/>
      <c r="K198" s="47">
        <f t="shared" si="23"/>
      </c>
      <c r="L198" s="61"/>
      <c r="M198" s="87"/>
      <c r="N198" s="87"/>
      <c r="O198" s="87"/>
      <c r="P198" s="62"/>
      <c r="Q198" s="62"/>
      <c r="R198" s="62"/>
      <c r="S198" s="90">
        <f t="shared" si="24"/>
      </c>
      <c r="T198" s="90">
        <f t="shared" si="25"/>
      </c>
      <c r="U198" s="90">
        <f t="shared" si="26"/>
      </c>
      <c r="V198" s="90">
        <f t="shared" si="27"/>
      </c>
      <c r="W198" s="90">
        <f t="shared" si="28"/>
      </c>
      <c r="X198" s="90">
        <f t="shared" si="29"/>
      </c>
    </row>
    <row r="199" spans="1:24" ht="12.75">
      <c r="A199" s="62"/>
      <c r="B199" s="70"/>
      <c r="C199" s="71"/>
      <c r="D199" s="46">
        <f t="shared" si="20"/>
      </c>
      <c r="E199" s="48">
        <f t="shared" si="21"/>
      </c>
      <c r="F199" s="69">
        <f t="shared" si="22"/>
      </c>
      <c r="G199" s="73"/>
      <c r="H199" s="72"/>
      <c r="I199" s="62"/>
      <c r="J199" s="63"/>
      <c r="K199" s="47">
        <f t="shared" si="23"/>
      </c>
      <c r="L199" s="61"/>
      <c r="M199" s="87"/>
      <c r="N199" s="87"/>
      <c r="O199" s="87"/>
      <c r="P199" s="62"/>
      <c r="Q199" s="62"/>
      <c r="R199" s="62"/>
      <c r="S199" s="90">
        <f t="shared" si="24"/>
      </c>
      <c r="T199" s="90">
        <f t="shared" si="25"/>
      </c>
      <c r="U199" s="90">
        <f t="shared" si="26"/>
      </c>
      <c r="V199" s="90">
        <f t="shared" si="27"/>
      </c>
      <c r="W199" s="90">
        <f t="shared" si="28"/>
      </c>
      <c r="X199" s="90">
        <f t="shared" si="29"/>
      </c>
    </row>
    <row r="200" spans="1:24" ht="12.75">
      <c r="A200" s="62"/>
      <c r="B200" s="70"/>
      <c r="C200" s="71"/>
      <c r="D200" s="46">
        <f t="shared" si="20"/>
      </c>
      <c r="E200" s="48">
        <f t="shared" si="21"/>
      </c>
      <c r="F200" s="69">
        <f t="shared" si="22"/>
      </c>
      <c r="G200" s="73"/>
      <c r="H200" s="72"/>
      <c r="I200" s="62"/>
      <c r="J200" s="63"/>
      <c r="K200" s="47">
        <f t="shared" si="23"/>
      </c>
      <c r="L200" s="61"/>
      <c r="M200" s="87"/>
      <c r="N200" s="87"/>
      <c r="O200" s="87"/>
      <c r="P200" s="62"/>
      <c r="Q200" s="62"/>
      <c r="R200" s="62"/>
      <c r="S200" s="90">
        <f t="shared" si="24"/>
      </c>
      <c r="T200" s="90">
        <f t="shared" si="25"/>
      </c>
      <c r="U200" s="90">
        <f t="shared" si="26"/>
      </c>
      <c r="V200" s="90">
        <f t="shared" si="27"/>
      </c>
      <c r="W200" s="90">
        <f t="shared" si="28"/>
      </c>
      <c r="X200" s="90">
        <f t="shared" si="29"/>
      </c>
    </row>
    <row r="201" spans="1:24" ht="12.75">
      <c r="A201" s="62"/>
      <c r="B201" s="70"/>
      <c r="C201" s="71"/>
      <c r="D201" s="46">
        <f t="shared" si="20"/>
      </c>
      <c r="E201" s="48">
        <f t="shared" si="21"/>
      </c>
      <c r="F201" s="69">
        <f t="shared" si="22"/>
      </c>
      <c r="G201" s="73"/>
      <c r="H201" s="72"/>
      <c r="I201" s="62"/>
      <c r="J201" s="63"/>
      <c r="K201" s="47">
        <f t="shared" si="23"/>
      </c>
      <c r="L201" s="61"/>
      <c r="M201" s="87"/>
      <c r="N201" s="87"/>
      <c r="O201" s="87"/>
      <c r="P201" s="62"/>
      <c r="Q201" s="62"/>
      <c r="R201" s="62"/>
      <c r="S201" s="90">
        <f t="shared" si="24"/>
      </c>
      <c r="T201" s="90">
        <f t="shared" si="25"/>
      </c>
      <c r="U201" s="90">
        <f t="shared" si="26"/>
      </c>
      <c r="V201" s="90">
        <f t="shared" si="27"/>
      </c>
      <c r="W201" s="90">
        <f t="shared" si="28"/>
      </c>
      <c r="X201" s="90">
        <f t="shared" si="29"/>
      </c>
    </row>
    <row r="202" spans="1:24" ht="12.75">
      <c r="A202" s="62"/>
      <c r="B202" s="70"/>
      <c r="C202" s="71"/>
      <c r="D202" s="46">
        <f t="shared" si="20"/>
      </c>
      <c r="E202" s="48">
        <f t="shared" si="21"/>
      </c>
      <c r="F202" s="69">
        <f t="shared" si="22"/>
      </c>
      <c r="G202" s="73"/>
      <c r="H202" s="72"/>
      <c r="I202" s="62"/>
      <c r="J202" s="63"/>
      <c r="K202" s="47">
        <f t="shared" si="23"/>
      </c>
      <c r="L202" s="61"/>
      <c r="M202" s="87"/>
      <c r="N202" s="87"/>
      <c r="O202" s="87"/>
      <c r="P202" s="62"/>
      <c r="Q202" s="62"/>
      <c r="R202" s="62"/>
      <c r="S202" s="90">
        <f t="shared" si="24"/>
      </c>
      <c r="T202" s="90">
        <f t="shared" si="25"/>
      </c>
      <c r="U202" s="90">
        <f t="shared" si="26"/>
      </c>
      <c r="V202" s="90">
        <f t="shared" si="27"/>
      </c>
      <c r="W202" s="90">
        <f t="shared" si="28"/>
      </c>
      <c r="X202" s="90">
        <f t="shared" si="29"/>
      </c>
    </row>
    <row r="203" spans="1:24" ht="12.75">
      <c r="A203" s="62"/>
      <c r="B203" s="70"/>
      <c r="C203" s="71"/>
      <c r="D203" s="46">
        <f t="shared" si="20"/>
      </c>
      <c r="E203" s="48">
        <f t="shared" si="21"/>
      </c>
      <c r="F203" s="69">
        <f t="shared" si="22"/>
      </c>
      <c r="G203" s="73"/>
      <c r="H203" s="72"/>
      <c r="I203" s="62"/>
      <c r="J203" s="63"/>
      <c r="K203" s="47">
        <f t="shared" si="23"/>
      </c>
      <c r="L203" s="61"/>
      <c r="M203" s="87"/>
      <c r="N203" s="87"/>
      <c r="O203" s="87"/>
      <c r="P203" s="62"/>
      <c r="Q203" s="62"/>
      <c r="R203" s="62"/>
      <c r="S203" s="90">
        <f t="shared" si="24"/>
      </c>
      <c r="T203" s="90">
        <f t="shared" si="25"/>
      </c>
      <c r="U203" s="90">
        <f t="shared" si="26"/>
      </c>
      <c r="V203" s="90">
        <f t="shared" si="27"/>
      </c>
      <c r="W203" s="90">
        <f t="shared" si="28"/>
      </c>
      <c r="X203" s="90">
        <f t="shared" si="29"/>
      </c>
    </row>
    <row r="204" spans="1:24" ht="12.75">
      <c r="A204" s="62"/>
      <c r="B204" s="70"/>
      <c r="C204" s="71"/>
      <c r="D204" s="46">
        <f t="shared" si="20"/>
      </c>
      <c r="E204" s="48">
        <f t="shared" si="21"/>
      </c>
      <c r="F204" s="69">
        <f t="shared" si="22"/>
      </c>
      <c r="G204" s="73"/>
      <c r="H204" s="72"/>
      <c r="I204" s="62"/>
      <c r="J204" s="63"/>
      <c r="K204" s="47">
        <f t="shared" si="23"/>
      </c>
      <c r="L204" s="61"/>
      <c r="M204" s="87"/>
      <c r="N204" s="87"/>
      <c r="O204" s="87"/>
      <c r="P204" s="62"/>
      <c r="Q204" s="62"/>
      <c r="R204" s="62"/>
      <c r="S204" s="90">
        <f t="shared" si="24"/>
      </c>
      <c r="T204" s="90">
        <f t="shared" si="25"/>
      </c>
      <c r="U204" s="90">
        <f t="shared" si="26"/>
      </c>
      <c r="V204" s="90">
        <f t="shared" si="27"/>
      </c>
      <c r="W204" s="90">
        <f t="shared" si="28"/>
      </c>
      <c r="X204" s="90">
        <f t="shared" si="29"/>
      </c>
    </row>
    <row r="205" spans="1:24" ht="12.75">
      <c r="A205" s="62"/>
      <c r="B205" s="70"/>
      <c r="C205" s="71"/>
      <c r="D205" s="46">
        <f t="shared" si="20"/>
      </c>
      <c r="E205" s="48">
        <f t="shared" si="21"/>
      </c>
      <c r="F205" s="69">
        <f t="shared" si="22"/>
      </c>
      <c r="G205" s="73"/>
      <c r="H205" s="72"/>
      <c r="I205" s="62"/>
      <c r="J205" s="63"/>
      <c r="K205" s="47">
        <f t="shared" si="23"/>
      </c>
      <c r="L205" s="61"/>
      <c r="M205" s="87"/>
      <c r="N205" s="87"/>
      <c r="O205" s="87"/>
      <c r="P205" s="62"/>
      <c r="Q205" s="62"/>
      <c r="R205" s="62"/>
      <c r="S205" s="90">
        <f t="shared" si="24"/>
      </c>
      <c r="T205" s="90">
        <f t="shared" si="25"/>
      </c>
      <c r="U205" s="90">
        <f t="shared" si="26"/>
      </c>
      <c r="V205" s="90">
        <f t="shared" si="27"/>
      </c>
      <c r="W205" s="90">
        <f t="shared" si="28"/>
      </c>
      <c r="X205" s="90">
        <f t="shared" si="29"/>
      </c>
    </row>
    <row r="206" spans="1:24" ht="12.75">
      <c r="A206" s="62"/>
      <c r="B206" s="70"/>
      <c r="C206" s="71"/>
      <c r="D206" s="46">
        <f t="shared" si="20"/>
      </c>
      <c r="E206" s="48">
        <f t="shared" si="21"/>
      </c>
      <c r="F206" s="69">
        <f t="shared" si="22"/>
      </c>
      <c r="G206" s="73"/>
      <c r="H206" s="72"/>
      <c r="I206" s="62"/>
      <c r="J206" s="63"/>
      <c r="K206" s="47">
        <f t="shared" si="23"/>
      </c>
      <c r="L206" s="61"/>
      <c r="M206" s="87"/>
      <c r="N206" s="87"/>
      <c r="O206" s="87"/>
      <c r="P206" s="62"/>
      <c r="Q206" s="62"/>
      <c r="R206" s="62"/>
      <c r="S206" s="90">
        <f t="shared" si="24"/>
      </c>
      <c r="T206" s="90">
        <f t="shared" si="25"/>
      </c>
      <c r="U206" s="90">
        <f t="shared" si="26"/>
      </c>
      <c r="V206" s="90">
        <f t="shared" si="27"/>
      </c>
      <c r="W206" s="90">
        <f t="shared" si="28"/>
      </c>
      <c r="X206" s="90">
        <f t="shared" si="29"/>
      </c>
    </row>
    <row r="207" spans="1:24" ht="12.75">
      <c r="A207" s="62"/>
      <c r="B207" s="70"/>
      <c r="C207" s="71"/>
      <c r="D207" s="46">
        <f t="shared" si="20"/>
      </c>
      <c r="E207" s="48">
        <f t="shared" si="21"/>
      </c>
      <c r="F207" s="69">
        <f t="shared" si="22"/>
      </c>
      <c r="G207" s="73"/>
      <c r="H207" s="72"/>
      <c r="I207" s="62"/>
      <c r="J207" s="63"/>
      <c r="K207" s="47">
        <f t="shared" si="23"/>
      </c>
      <c r="L207" s="61"/>
      <c r="M207" s="87"/>
      <c r="N207" s="87"/>
      <c r="O207" s="87"/>
      <c r="P207" s="62"/>
      <c r="Q207" s="62"/>
      <c r="R207" s="62"/>
      <c r="S207" s="90">
        <f t="shared" si="24"/>
      </c>
      <c r="T207" s="90">
        <f t="shared" si="25"/>
      </c>
      <c r="U207" s="90">
        <f t="shared" si="26"/>
      </c>
      <c r="V207" s="90">
        <f t="shared" si="27"/>
      </c>
      <c r="W207" s="90">
        <f t="shared" si="28"/>
      </c>
      <c r="X207" s="90">
        <f t="shared" si="29"/>
      </c>
    </row>
    <row r="208" spans="1:24" ht="12.75">
      <c r="A208" s="62"/>
      <c r="B208" s="70"/>
      <c r="C208" s="71"/>
      <c r="D208" s="46">
        <f t="shared" si="20"/>
      </c>
      <c r="E208" s="48">
        <f t="shared" si="21"/>
      </c>
      <c r="F208" s="69">
        <f t="shared" si="22"/>
      </c>
      <c r="G208" s="73"/>
      <c r="H208" s="72"/>
      <c r="I208" s="62"/>
      <c r="J208" s="63"/>
      <c r="K208" s="47">
        <f t="shared" si="23"/>
      </c>
      <c r="L208" s="61"/>
      <c r="M208" s="87"/>
      <c r="N208" s="87"/>
      <c r="O208" s="87"/>
      <c r="P208" s="62"/>
      <c r="Q208" s="62"/>
      <c r="R208" s="62"/>
      <c r="S208" s="90">
        <f t="shared" si="24"/>
      </c>
      <c r="T208" s="90">
        <f t="shared" si="25"/>
      </c>
      <c r="U208" s="90">
        <f t="shared" si="26"/>
      </c>
      <c r="V208" s="90">
        <f t="shared" si="27"/>
      </c>
      <c r="W208" s="90">
        <f t="shared" si="28"/>
      </c>
      <c r="X208" s="90">
        <f t="shared" si="29"/>
      </c>
    </row>
    <row r="209" spans="1:24" ht="12.75">
      <c r="A209" s="62"/>
      <c r="B209" s="70"/>
      <c r="C209" s="71"/>
      <c r="D209" s="46">
        <f t="shared" si="20"/>
      </c>
      <c r="E209" s="48">
        <f t="shared" si="21"/>
      </c>
      <c r="F209" s="69">
        <f t="shared" si="22"/>
      </c>
      <c r="G209" s="73"/>
      <c r="H209" s="72"/>
      <c r="I209" s="62"/>
      <c r="J209" s="63"/>
      <c r="K209" s="47">
        <f t="shared" si="23"/>
      </c>
      <c r="L209" s="61"/>
      <c r="M209" s="87"/>
      <c r="N209" s="87"/>
      <c r="O209" s="87"/>
      <c r="P209" s="62"/>
      <c r="Q209" s="62"/>
      <c r="R209" s="62"/>
      <c r="S209" s="90">
        <f t="shared" si="24"/>
      </c>
      <c r="T209" s="90">
        <f t="shared" si="25"/>
      </c>
      <c r="U209" s="90">
        <f t="shared" si="26"/>
      </c>
      <c r="V209" s="90">
        <f t="shared" si="27"/>
      </c>
      <c r="W209" s="90">
        <f t="shared" si="28"/>
      </c>
      <c r="X209" s="90">
        <f t="shared" si="29"/>
      </c>
    </row>
    <row r="210" spans="1:24" ht="12.75">
      <c r="A210" s="62"/>
      <c r="B210" s="70"/>
      <c r="C210" s="71"/>
      <c r="D210" s="46">
        <f t="shared" si="20"/>
      </c>
      <c r="E210" s="48">
        <f t="shared" si="21"/>
      </c>
      <c r="F210" s="69">
        <f t="shared" si="22"/>
      </c>
      <c r="G210" s="73"/>
      <c r="H210" s="72"/>
      <c r="I210" s="62"/>
      <c r="J210" s="63"/>
      <c r="K210" s="47">
        <f t="shared" si="23"/>
      </c>
      <c r="L210" s="61"/>
      <c r="M210" s="87"/>
      <c r="N210" s="87"/>
      <c r="O210" s="87"/>
      <c r="P210" s="62"/>
      <c r="Q210" s="62"/>
      <c r="R210" s="62"/>
      <c r="S210" s="90">
        <f t="shared" si="24"/>
      </c>
      <c r="T210" s="90">
        <f t="shared" si="25"/>
      </c>
      <c r="U210" s="90">
        <f t="shared" si="26"/>
      </c>
      <c r="V210" s="90">
        <f t="shared" si="27"/>
      </c>
      <c r="W210" s="90">
        <f t="shared" si="28"/>
      </c>
      <c r="X210" s="90">
        <f t="shared" si="29"/>
      </c>
    </row>
    <row r="211" spans="1:24" ht="12.75">
      <c r="A211" s="62"/>
      <c r="B211" s="70"/>
      <c r="C211" s="71"/>
      <c r="D211" s="46">
        <f t="shared" si="20"/>
      </c>
      <c r="E211" s="48">
        <f t="shared" si="21"/>
      </c>
      <c r="F211" s="69">
        <f t="shared" si="22"/>
      </c>
      <c r="G211" s="73"/>
      <c r="H211" s="72"/>
      <c r="I211" s="62"/>
      <c r="J211" s="63"/>
      <c r="K211" s="47">
        <f t="shared" si="23"/>
      </c>
      <c r="L211" s="61"/>
      <c r="M211" s="87"/>
      <c r="N211" s="87"/>
      <c r="O211" s="87"/>
      <c r="P211" s="62"/>
      <c r="Q211" s="62"/>
      <c r="R211" s="62"/>
      <c r="S211" s="90">
        <f t="shared" si="24"/>
      </c>
      <c r="T211" s="90">
        <f t="shared" si="25"/>
      </c>
      <c r="U211" s="90">
        <f t="shared" si="26"/>
      </c>
      <c r="V211" s="90">
        <f t="shared" si="27"/>
      </c>
      <c r="W211" s="90">
        <f t="shared" si="28"/>
      </c>
      <c r="X211" s="90">
        <f t="shared" si="29"/>
      </c>
    </row>
    <row r="212" spans="1:24" ht="12.75">
      <c r="A212" s="62"/>
      <c r="B212" s="70"/>
      <c r="C212" s="71"/>
      <c r="D212" s="46">
        <f t="shared" si="20"/>
      </c>
      <c r="E212" s="48">
        <f t="shared" si="21"/>
      </c>
      <c r="F212" s="69">
        <f t="shared" si="22"/>
      </c>
      <c r="G212" s="73"/>
      <c r="H212" s="72"/>
      <c r="I212" s="62"/>
      <c r="J212" s="63"/>
      <c r="K212" s="47">
        <f t="shared" si="23"/>
      </c>
      <c r="L212" s="61"/>
      <c r="M212" s="87"/>
      <c r="N212" s="87"/>
      <c r="O212" s="87"/>
      <c r="P212" s="62"/>
      <c r="Q212" s="62"/>
      <c r="R212" s="62"/>
      <c r="S212" s="90">
        <f t="shared" si="24"/>
      </c>
      <c r="T212" s="90">
        <f t="shared" si="25"/>
      </c>
      <c r="U212" s="90">
        <f t="shared" si="26"/>
      </c>
      <c r="V212" s="90">
        <f t="shared" si="27"/>
      </c>
      <c r="W212" s="90">
        <f t="shared" si="28"/>
      </c>
      <c r="X212" s="90">
        <f t="shared" si="29"/>
      </c>
    </row>
    <row r="213" spans="1:24" ht="12.75">
      <c r="A213" s="62"/>
      <c r="B213" s="70"/>
      <c r="C213" s="71"/>
      <c r="D213" s="46">
        <f t="shared" si="20"/>
      </c>
      <c r="E213" s="48">
        <f t="shared" si="21"/>
      </c>
      <c r="F213" s="69">
        <f t="shared" si="22"/>
      </c>
      <c r="G213" s="73"/>
      <c r="H213" s="72"/>
      <c r="I213" s="62"/>
      <c r="J213" s="63"/>
      <c r="K213" s="47">
        <f t="shared" si="23"/>
      </c>
      <c r="L213" s="61"/>
      <c r="M213" s="87"/>
      <c r="N213" s="87"/>
      <c r="O213" s="87"/>
      <c r="P213" s="62"/>
      <c r="Q213" s="62"/>
      <c r="R213" s="62"/>
      <c r="S213" s="90">
        <f t="shared" si="24"/>
      </c>
      <c r="T213" s="90">
        <f t="shared" si="25"/>
      </c>
      <c r="U213" s="90">
        <f t="shared" si="26"/>
      </c>
      <c r="V213" s="90">
        <f t="shared" si="27"/>
      </c>
      <c r="W213" s="90">
        <f t="shared" si="28"/>
      </c>
      <c r="X213" s="90">
        <f t="shared" si="29"/>
      </c>
    </row>
    <row r="214" spans="1:24" ht="12.75">
      <c r="A214" s="62"/>
      <c r="B214" s="70"/>
      <c r="C214" s="71"/>
      <c r="D214" s="46">
        <f t="shared" si="20"/>
      </c>
      <c r="E214" s="48">
        <f t="shared" si="21"/>
      </c>
      <c r="F214" s="69">
        <f t="shared" si="22"/>
      </c>
      <c r="G214" s="73"/>
      <c r="H214" s="72"/>
      <c r="I214" s="62"/>
      <c r="J214" s="63"/>
      <c r="K214" s="47">
        <f t="shared" si="23"/>
      </c>
      <c r="L214" s="61"/>
      <c r="M214" s="87"/>
      <c r="N214" s="87"/>
      <c r="O214" s="87"/>
      <c r="P214" s="62"/>
      <c r="Q214" s="62"/>
      <c r="R214" s="62"/>
      <c r="S214" s="90">
        <f t="shared" si="24"/>
      </c>
      <c r="T214" s="90">
        <f t="shared" si="25"/>
      </c>
      <c r="U214" s="90">
        <f t="shared" si="26"/>
      </c>
      <c r="V214" s="90">
        <f t="shared" si="27"/>
      </c>
      <c r="W214" s="90">
        <f t="shared" si="28"/>
      </c>
      <c r="X214" s="90">
        <f t="shared" si="29"/>
      </c>
    </row>
    <row r="215" spans="1:24" ht="12.75">
      <c r="A215" s="62"/>
      <c r="B215" s="70"/>
      <c r="C215" s="71"/>
      <c r="D215" s="46">
        <f t="shared" si="20"/>
      </c>
      <c r="E215" s="48">
        <f t="shared" si="21"/>
      </c>
      <c r="F215" s="69">
        <f t="shared" si="22"/>
      </c>
      <c r="G215" s="73"/>
      <c r="H215" s="72"/>
      <c r="I215" s="62"/>
      <c r="J215" s="63"/>
      <c r="K215" s="47">
        <f t="shared" si="23"/>
      </c>
      <c r="L215" s="61"/>
      <c r="M215" s="87"/>
      <c r="N215" s="87"/>
      <c r="O215" s="87"/>
      <c r="P215" s="62"/>
      <c r="Q215" s="62"/>
      <c r="R215" s="62"/>
      <c r="S215" s="90">
        <f t="shared" si="24"/>
      </c>
      <c r="T215" s="90">
        <f t="shared" si="25"/>
      </c>
      <c r="U215" s="90">
        <f t="shared" si="26"/>
      </c>
      <c r="V215" s="90">
        <f t="shared" si="27"/>
      </c>
      <c r="W215" s="90">
        <f t="shared" si="28"/>
      </c>
      <c r="X215" s="90">
        <f t="shared" si="29"/>
      </c>
    </row>
    <row r="216" spans="1:24" ht="12.75">
      <c r="A216" s="62"/>
      <c r="B216" s="70"/>
      <c r="C216" s="71"/>
      <c r="D216" s="46">
        <f aca="true" t="shared" si="30" ref="D216:D279">IF(ISERROR(IF(ISERROR(VLOOKUP((LEFT($B216,2)),FEDAGY,2,FALSE)),(VLOOKUP((LEFT($B216,1)),FEDAGY,2,FALSE)),(VLOOKUP((LEFT($B216,2)),FEDAGY,2,FALSE)))),"",(IF(ISERROR(VLOOKUP((LEFT($B216,2)),FEDAGY,2,FALSE)),(VLOOKUP((LEFT($B216,1)),FEDAGY,2,FALSE)),(VLOOKUP((LEFT($B216,2)),FEDAGY,2,FALSE)))))</f>
      </c>
      <c r="E216" s="48">
        <f aca="true" t="shared" si="31" ref="E216:E279">IF(ISERROR(IF(ISERROR(IF(ISERROR(VLOOKUP($B216,CLUSTER,2)),"",VLOOKUP($B216,CLUSTER,2,FALSE))),"Not Clustered",(VLOOKUP($B216,CLUSTER,2,FALSE)))),"",(IF(ISERROR(IF(ISERROR(VLOOKUP($B216,CLUSTER,2)),"",VLOOKUP($B216,CLUSTER,2,FALSE))),"Not Clustered",(VLOOKUP($B216,CLUSTER,2,FALSE)))))</f>
      </c>
      <c r="F216" s="69">
        <f aca="true" t="shared" si="32" ref="F216:F279">IF(ISERROR(VLOOKUP($B216,PGMTITLE,3,FALSE)),"",VLOOKUP($B216,PGMTITLE,3,FALSE))</f>
      </c>
      <c r="G216" s="73"/>
      <c r="H216" s="72"/>
      <c r="I216" s="62"/>
      <c r="J216" s="63"/>
      <c r="K216" s="47">
        <f aca="true" t="shared" si="33" ref="K216:K279">IF(ISERROR(LOOKUP(J216,AGYNO,AGYNAME)),"",(LOOKUP(J216,AGYNO,AGYNAME)))</f>
      </c>
      <c r="L216" s="61"/>
      <c r="M216" s="87"/>
      <c r="N216" s="87"/>
      <c r="O216" s="87"/>
      <c r="P216" s="62"/>
      <c r="Q216" s="62"/>
      <c r="R216" s="62"/>
      <c r="S216" s="90">
        <f t="shared" si="24"/>
      </c>
      <c r="T216" s="90">
        <f t="shared" si="25"/>
      </c>
      <c r="U216" s="90">
        <f t="shared" si="26"/>
      </c>
      <c r="V216" s="90">
        <f t="shared" si="27"/>
      </c>
      <c r="W216" s="90">
        <f t="shared" si="28"/>
      </c>
      <c r="X216" s="90">
        <f t="shared" si="29"/>
      </c>
    </row>
    <row r="217" spans="1:24" ht="12.75">
      <c r="A217" s="62"/>
      <c r="B217" s="70"/>
      <c r="C217" s="71"/>
      <c r="D217" s="46">
        <f t="shared" si="30"/>
      </c>
      <c r="E217" s="48">
        <f t="shared" si="31"/>
      </c>
      <c r="F217" s="69">
        <f t="shared" si="32"/>
      </c>
      <c r="G217" s="73"/>
      <c r="H217" s="72"/>
      <c r="I217" s="62"/>
      <c r="J217" s="63"/>
      <c r="K217" s="47">
        <f t="shared" si="33"/>
      </c>
      <c r="L217" s="61"/>
      <c r="M217" s="87"/>
      <c r="N217" s="87"/>
      <c r="O217" s="87"/>
      <c r="P217" s="62"/>
      <c r="Q217" s="62"/>
      <c r="R217" s="62"/>
      <c r="S217" s="90">
        <f aca="true" t="shared" si="34" ref="S217:S280">IF($I217="I",(IF(ISBLANK($L217),"Pass-thru Grantor required","")),"")</f>
      </c>
      <c r="T217" s="90">
        <f aca="true" t="shared" si="35" ref="T217:T280">IF($I217="T",(IF(ISBLANK($J217),"AgyNo.Required","")),"")</f>
      </c>
      <c r="U217" s="90">
        <f aca="true" t="shared" si="36" ref="U217:U280">IF(($M217&gt;0),(IF(ISBLANK($B217),"CFDA No.Required","")),"")</f>
      </c>
      <c r="V217" s="90">
        <f aca="true" t="shared" si="37" ref="V217:V280">IF(($N217&gt;0),(IF(ISBLANK($M217),"Total Expenditures Required","")),"")</f>
      </c>
      <c r="W217" s="90">
        <f aca="true" t="shared" si="38" ref="W217:W280">IF(($O217&gt;0),(IF(ISBLANK($M217),"Total Expenditures Required","")),"")</f>
      </c>
      <c r="X217" s="90">
        <f aca="true" t="shared" si="39" ref="X217:X280">IF(($B217&gt;0),(IF(ISBLANK($A217),"ARRA yes/no Required","")),"")</f>
      </c>
    </row>
    <row r="218" spans="1:24" ht="12.75">
      <c r="A218" s="62"/>
      <c r="B218" s="70"/>
      <c r="C218" s="71"/>
      <c r="D218" s="46">
        <f t="shared" si="30"/>
      </c>
      <c r="E218" s="48">
        <f t="shared" si="31"/>
      </c>
      <c r="F218" s="69">
        <f t="shared" si="32"/>
      </c>
      <c r="G218" s="73"/>
      <c r="H218" s="72"/>
      <c r="I218" s="62"/>
      <c r="J218" s="63"/>
      <c r="K218" s="47">
        <f t="shared" si="33"/>
      </c>
      <c r="L218" s="61"/>
      <c r="M218" s="87"/>
      <c r="N218" s="87"/>
      <c r="O218" s="87"/>
      <c r="P218" s="62"/>
      <c r="Q218" s="62"/>
      <c r="R218" s="62"/>
      <c r="S218" s="90">
        <f t="shared" si="34"/>
      </c>
      <c r="T218" s="90">
        <f t="shared" si="35"/>
      </c>
      <c r="U218" s="90">
        <f t="shared" si="36"/>
      </c>
      <c r="V218" s="90">
        <f t="shared" si="37"/>
      </c>
      <c r="W218" s="90">
        <f t="shared" si="38"/>
      </c>
      <c r="X218" s="90">
        <f t="shared" si="39"/>
      </c>
    </row>
    <row r="219" spans="1:24" ht="12.75">
      <c r="A219" s="62"/>
      <c r="B219" s="70"/>
      <c r="C219" s="71"/>
      <c r="D219" s="46">
        <f t="shared" si="30"/>
      </c>
      <c r="E219" s="48">
        <f t="shared" si="31"/>
      </c>
      <c r="F219" s="69">
        <f t="shared" si="32"/>
      </c>
      <c r="G219" s="73"/>
      <c r="H219" s="72"/>
      <c r="I219" s="62"/>
      <c r="J219" s="63"/>
      <c r="K219" s="47">
        <f t="shared" si="33"/>
      </c>
      <c r="L219" s="61"/>
      <c r="M219" s="87"/>
      <c r="N219" s="87"/>
      <c r="O219" s="87"/>
      <c r="P219" s="62"/>
      <c r="Q219" s="62"/>
      <c r="R219" s="62"/>
      <c r="S219" s="90">
        <f t="shared" si="34"/>
      </c>
      <c r="T219" s="90">
        <f t="shared" si="35"/>
      </c>
      <c r="U219" s="90">
        <f t="shared" si="36"/>
      </c>
      <c r="V219" s="90">
        <f t="shared" si="37"/>
      </c>
      <c r="W219" s="90">
        <f t="shared" si="38"/>
      </c>
      <c r="X219" s="90">
        <f t="shared" si="39"/>
      </c>
    </row>
    <row r="220" spans="1:24" ht="12.75">
      <c r="A220" s="62"/>
      <c r="B220" s="70"/>
      <c r="C220" s="71"/>
      <c r="D220" s="46">
        <f t="shared" si="30"/>
      </c>
      <c r="E220" s="48">
        <f t="shared" si="31"/>
      </c>
      <c r="F220" s="69">
        <f t="shared" si="32"/>
      </c>
      <c r="G220" s="73"/>
      <c r="H220" s="72"/>
      <c r="I220" s="62"/>
      <c r="J220" s="63"/>
      <c r="K220" s="47">
        <f t="shared" si="33"/>
      </c>
      <c r="L220" s="61"/>
      <c r="M220" s="87"/>
      <c r="N220" s="87"/>
      <c r="O220" s="87"/>
      <c r="P220" s="62"/>
      <c r="Q220" s="62"/>
      <c r="R220" s="62"/>
      <c r="S220" s="90">
        <f t="shared" si="34"/>
      </c>
      <c r="T220" s="90">
        <f t="shared" si="35"/>
      </c>
      <c r="U220" s="90">
        <f t="shared" si="36"/>
      </c>
      <c r="V220" s="90">
        <f t="shared" si="37"/>
      </c>
      <c r="W220" s="90">
        <f t="shared" si="38"/>
      </c>
      <c r="X220" s="90">
        <f t="shared" si="39"/>
      </c>
    </row>
    <row r="221" spans="1:24" ht="12.75">
      <c r="A221" s="62"/>
      <c r="B221" s="70"/>
      <c r="C221" s="71"/>
      <c r="D221" s="46">
        <f t="shared" si="30"/>
      </c>
      <c r="E221" s="48">
        <f t="shared" si="31"/>
      </c>
      <c r="F221" s="69">
        <f t="shared" si="32"/>
      </c>
      <c r="G221" s="73"/>
      <c r="H221" s="72"/>
      <c r="I221" s="62"/>
      <c r="J221" s="63"/>
      <c r="K221" s="47">
        <f t="shared" si="33"/>
      </c>
      <c r="L221" s="61"/>
      <c r="M221" s="87"/>
      <c r="N221" s="87"/>
      <c r="O221" s="87"/>
      <c r="P221" s="62"/>
      <c r="Q221" s="62"/>
      <c r="R221" s="62"/>
      <c r="S221" s="90">
        <f t="shared" si="34"/>
      </c>
      <c r="T221" s="90">
        <f t="shared" si="35"/>
      </c>
      <c r="U221" s="90">
        <f t="shared" si="36"/>
      </c>
      <c r="V221" s="90">
        <f t="shared" si="37"/>
      </c>
      <c r="W221" s="90">
        <f t="shared" si="38"/>
      </c>
      <c r="X221" s="90">
        <f t="shared" si="39"/>
      </c>
    </row>
    <row r="222" spans="1:24" ht="12.75">
      <c r="A222" s="62"/>
      <c r="B222" s="70"/>
      <c r="C222" s="71"/>
      <c r="D222" s="46">
        <f t="shared" si="30"/>
      </c>
      <c r="E222" s="48">
        <f t="shared" si="31"/>
      </c>
      <c r="F222" s="69">
        <f t="shared" si="32"/>
      </c>
      <c r="G222" s="73"/>
      <c r="H222" s="72"/>
      <c r="I222" s="62"/>
      <c r="J222" s="63"/>
      <c r="K222" s="47">
        <f t="shared" si="33"/>
      </c>
      <c r="L222" s="61"/>
      <c r="M222" s="87"/>
      <c r="N222" s="87"/>
      <c r="O222" s="87"/>
      <c r="P222" s="62"/>
      <c r="Q222" s="62"/>
      <c r="R222" s="62"/>
      <c r="S222" s="90">
        <f t="shared" si="34"/>
      </c>
      <c r="T222" s="90">
        <f t="shared" si="35"/>
      </c>
      <c r="U222" s="90">
        <f t="shared" si="36"/>
      </c>
      <c r="V222" s="90">
        <f t="shared" si="37"/>
      </c>
      <c r="W222" s="90">
        <f t="shared" si="38"/>
      </c>
      <c r="X222" s="90">
        <f t="shared" si="39"/>
      </c>
    </row>
    <row r="223" spans="1:24" ht="12.75">
      <c r="A223" s="62"/>
      <c r="B223" s="70"/>
      <c r="C223" s="71"/>
      <c r="D223" s="46">
        <f t="shared" si="30"/>
      </c>
      <c r="E223" s="48">
        <f t="shared" si="31"/>
      </c>
      <c r="F223" s="69">
        <f t="shared" si="32"/>
      </c>
      <c r="G223" s="73"/>
      <c r="H223" s="72"/>
      <c r="I223" s="62"/>
      <c r="J223" s="63"/>
      <c r="K223" s="47">
        <f t="shared" si="33"/>
      </c>
      <c r="L223" s="61"/>
      <c r="M223" s="87"/>
      <c r="N223" s="87"/>
      <c r="O223" s="87"/>
      <c r="P223" s="62"/>
      <c r="Q223" s="62"/>
      <c r="R223" s="62"/>
      <c r="S223" s="90">
        <f t="shared" si="34"/>
      </c>
      <c r="T223" s="90">
        <f t="shared" si="35"/>
      </c>
      <c r="U223" s="90">
        <f t="shared" si="36"/>
      </c>
      <c r="V223" s="90">
        <f t="shared" si="37"/>
      </c>
      <c r="W223" s="90">
        <f t="shared" si="38"/>
      </c>
      <c r="X223" s="90">
        <f t="shared" si="39"/>
      </c>
    </row>
    <row r="224" spans="1:24" ht="12.75">
      <c r="A224" s="62"/>
      <c r="B224" s="70"/>
      <c r="C224" s="71"/>
      <c r="D224" s="46">
        <f t="shared" si="30"/>
      </c>
      <c r="E224" s="48">
        <f t="shared" si="31"/>
      </c>
      <c r="F224" s="69">
        <f t="shared" si="32"/>
      </c>
      <c r="G224" s="73"/>
      <c r="H224" s="72"/>
      <c r="I224" s="62"/>
      <c r="J224" s="63"/>
      <c r="K224" s="47">
        <f t="shared" si="33"/>
      </c>
      <c r="L224" s="61"/>
      <c r="M224" s="87"/>
      <c r="N224" s="87"/>
      <c r="O224" s="87"/>
      <c r="P224" s="62"/>
      <c r="Q224" s="62"/>
      <c r="R224" s="62"/>
      <c r="S224" s="90">
        <f t="shared" si="34"/>
      </c>
      <c r="T224" s="90">
        <f t="shared" si="35"/>
      </c>
      <c r="U224" s="90">
        <f t="shared" si="36"/>
      </c>
      <c r="V224" s="90">
        <f t="shared" si="37"/>
      </c>
      <c r="W224" s="90">
        <f t="shared" si="38"/>
      </c>
      <c r="X224" s="90">
        <f t="shared" si="39"/>
      </c>
    </row>
    <row r="225" spans="1:24" ht="12.75">
      <c r="A225" s="62"/>
      <c r="B225" s="70"/>
      <c r="C225" s="71"/>
      <c r="D225" s="46">
        <f t="shared" si="30"/>
      </c>
      <c r="E225" s="48">
        <f t="shared" si="31"/>
      </c>
      <c r="F225" s="69">
        <f t="shared" si="32"/>
      </c>
      <c r="G225" s="73"/>
      <c r="H225" s="72"/>
      <c r="I225" s="62"/>
      <c r="J225" s="63"/>
      <c r="K225" s="47">
        <f t="shared" si="33"/>
      </c>
      <c r="L225" s="61"/>
      <c r="M225" s="87"/>
      <c r="N225" s="87"/>
      <c r="O225" s="87"/>
      <c r="P225" s="62"/>
      <c r="Q225" s="62"/>
      <c r="R225" s="62"/>
      <c r="S225" s="90">
        <f t="shared" si="34"/>
      </c>
      <c r="T225" s="90">
        <f t="shared" si="35"/>
      </c>
      <c r="U225" s="90">
        <f t="shared" si="36"/>
      </c>
      <c r="V225" s="90">
        <f t="shared" si="37"/>
      </c>
      <c r="W225" s="90">
        <f t="shared" si="38"/>
      </c>
      <c r="X225" s="90">
        <f t="shared" si="39"/>
      </c>
    </row>
    <row r="226" spans="1:24" ht="12.75">
      <c r="A226" s="62"/>
      <c r="B226" s="70"/>
      <c r="C226" s="71"/>
      <c r="D226" s="46">
        <f t="shared" si="30"/>
      </c>
      <c r="E226" s="48">
        <f t="shared" si="31"/>
      </c>
      <c r="F226" s="69">
        <f t="shared" si="32"/>
      </c>
      <c r="G226" s="73"/>
      <c r="H226" s="72"/>
      <c r="I226" s="62"/>
      <c r="J226" s="63"/>
      <c r="K226" s="47">
        <f t="shared" si="33"/>
      </c>
      <c r="L226" s="61"/>
      <c r="M226" s="87"/>
      <c r="N226" s="87"/>
      <c r="O226" s="87"/>
      <c r="P226" s="62"/>
      <c r="Q226" s="62"/>
      <c r="R226" s="62"/>
      <c r="S226" s="90">
        <f t="shared" si="34"/>
      </c>
      <c r="T226" s="90">
        <f t="shared" si="35"/>
      </c>
      <c r="U226" s="90">
        <f t="shared" si="36"/>
      </c>
      <c r="V226" s="90">
        <f t="shared" si="37"/>
      </c>
      <c r="W226" s="90">
        <f t="shared" si="38"/>
      </c>
      <c r="X226" s="90">
        <f t="shared" si="39"/>
      </c>
    </row>
    <row r="227" spans="1:24" ht="12.75">
      <c r="A227" s="62"/>
      <c r="B227" s="70"/>
      <c r="C227" s="71"/>
      <c r="D227" s="46">
        <f t="shared" si="30"/>
      </c>
      <c r="E227" s="48">
        <f t="shared" si="31"/>
      </c>
      <c r="F227" s="69">
        <f t="shared" si="32"/>
      </c>
      <c r="G227" s="73"/>
      <c r="H227" s="72"/>
      <c r="I227" s="62"/>
      <c r="J227" s="63"/>
      <c r="K227" s="47">
        <f t="shared" si="33"/>
      </c>
      <c r="L227" s="61"/>
      <c r="M227" s="87"/>
      <c r="N227" s="87"/>
      <c r="O227" s="87"/>
      <c r="P227" s="62"/>
      <c r="Q227" s="62"/>
      <c r="R227" s="62"/>
      <c r="S227" s="90">
        <f t="shared" si="34"/>
      </c>
      <c r="T227" s="90">
        <f t="shared" si="35"/>
      </c>
      <c r="U227" s="90">
        <f t="shared" si="36"/>
      </c>
      <c r="V227" s="90">
        <f t="shared" si="37"/>
      </c>
      <c r="W227" s="90">
        <f t="shared" si="38"/>
      </c>
      <c r="X227" s="90">
        <f t="shared" si="39"/>
      </c>
    </row>
    <row r="228" spans="1:24" ht="12.75">
      <c r="A228" s="62"/>
      <c r="B228" s="70"/>
      <c r="C228" s="71"/>
      <c r="D228" s="46">
        <f t="shared" si="30"/>
      </c>
      <c r="E228" s="48">
        <f t="shared" si="31"/>
      </c>
      <c r="F228" s="69">
        <f t="shared" si="32"/>
      </c>
      <c r="G228" s="73"/>
      <c r="H228" s="72"/>
      <c r="I228" s="62"/>
      <c r="J228" s="63"/>
      <c r="K228" s="47">
        <f t="shared" si="33"/>
      </c>
      <c r="L228" s="61"/>
      <c r="M228" s="87"/>
      <c r="N228" s="87"/>
      <c r="O228" s="87"/>
      <c r="P228" s="62"/>
      <c r="Q228" s="62"/>
      <c r="R228" s="62"/>
      <c r="S228" s="90">
        <f t="shared" si="34"/>
      </c>
      <c r="T228" s="90">
        <f t="shared" si="35"/>
      </c>
      <c r="U228" s="90">
        <f t="shared" si="36"/>
      </c>
      <c r="V228" s="90">
        <f t="shared" si="37"/>
      </c>
      <c r="W228" s="90">
        <f t="shared" si="38"/>
      </c>
      <c r="X228" s="90">
        <f t="shared" si="39"/>
      </c>
    </row>
    <row r="229" spans="1:24" ht="12.75">
      <c r="A229" s="62"/>
      <c r="B229" s="70"/>
      <c r="C229" s="71"/>
      <c r="D229" s="46">
        <f t="shared" si="30"/>
      </c>
      <c r="E229" s="48">
        <f t="shared" si="31"/>
      </c>
      <c r="F229" s="69">
        <f t="shared" si="32"/>
      </c>
      <c r="G229" s="73"/>
      <c r="H229" s="72"/>
      <c r="I229" s="62"/>
      <c r="J229" s="63"/>
      <c r="K229" s="47">
        <f t="shared" si="33"/>
      </c>
      <c r="L229" s="61"/>
      <c r="M229" s="87"/>
      <c r="N229" s="87"/>
      <c r="O229" s="87"/>
      <c r="P229" s="62"/>
      <c r="Q229" s="62"/>
      <c r="R229" s="62"/>
      <c r="S229" s="90">
        <f t="shared" si="34"/>
      </c>
      <c r="T229" s="90">
        <f t="shared" si="35"/>
      </c>
      <c r="U229" s="90">
        <f t="shared" si="36"/>
      </c>
      <c r="V229" s="90">
        <f t="shared" si="37"/>
      </c>
      <c r="W229" s="90">
        <f t="shared" si="38"/>
      </c>
      <c r="X229" s="90">
        <f t="shared" si="39"/>
      </c>
    </row>
    <row r="230" spans="1:24" ht="12.75">
      <c r="A230" s="62"/>
      <c r="B230" s="70"/>
      <c r="C230" s="71"/>
      <c r="D230" s="46">
        <f t="shared" si="30"/>
      </c>
      <c r="E230" s="48">
        <f t="shared" si="31"/>
      </c>
      <c r="F230" s="69">
        <f t="shared" si="32"/>
      </c>
      <c r="G230" s="73"/>
      <c r="H230" s="72"/>
      <c r="I230" s="62"/>
      <c r="J230" s="63"/>
      <c r="K230" s="47">
        <f t="shared" si="33"/>
      </c>
      <c r="L230" s="61"/>
      <c r="M230" s="87"/>
      <c r="N230" s="87"/>
      <c r="O230" s="87"/>
      <c r="P230" s="62"/>
      <c r="Q230" s="62"/>
      <c r="R230" s="62"/>
      <c r="S230" s="90">
        <f t="shared" si="34"/>
      </c>
      <c r="T230" s="90">
        <f t="shared" si="35"/>
      </c>
      <c r="U230" s="90">
        <f t="shared" si="36"/>
      </c>
      <c r="V230" s="90">
        <f t="shared" si="37"/>
      </c>
      <c r="W230" s="90">
        <f t="shared" si="38"/>
      </c>
      <c r="X230" s="90">
        <f t="shared" si="39"/>
      </c>
    </row>
    <row r="231" spans="1:24" ht="12.75">
      <c r="A231" s="62"/>
      <c r="B231" s="70"/>
      <c r="C231" s="71"/>
      <c r="D231" s="46">
        <f t="shared" si="30"/>
      </c>
      <c r="E231" s="48">
        <f t="shared" si="31"/>
      </c>
      <c r="F231" s="69">
        <f t="shared" si="32"/>
      </c>
      <c r="G231" s="73"/>
      <c r="H231" s="72"/>
      <c r="I231" s="62"/>
      <c r="J231" s="63"/>
      <c r="K231" s="47">
        <f t="shared" si="33"/>
      </c>
      <c r="L231" s="61"/>
      <c r="M231" s="87"/>
      <c r="N231" s="87"/>
      <c r="O231" s="87"/>
      <c r="P231" s="62"/>
      <c r="Q231" s="62"/>
      <c r="R231" s="62"/>
      <c r="S231" s="90">
        <f t="shared" si="34"/>
      </c>
      <c r="T231" s="90">
        <f t="shared" si="35"/>
      </c>
      <c r="U231" s="90">
        <f t="shared" si="36"/>
      </c>
      <c r="V231" s="90">
        <f t="shared" si="37"/>
      </c>
      <c r="W231" s="90">
        <f t="shared" si="38"/>
      </c>
      <c r="X231" s="90">
        <f t="shared" si="39"/>
      </c>
    </row>
    <row r="232" spans="1:24" ht="12.75">
      <c r="A232" s="62"/>
      <c r="B232" s="70"/>
      <c r="C232" s="71"/>
      <c r="D232" s="46">
        <f t="shared" si="30"/>
      </c>
      <c r="E232" s="48">
        <f t="shared" si="31"/>
      </c>
      <c r="F232" s="69">
        <f t="shared" si="32"/>
      </c>
      <c r="G232" s="73"/>
      <c r="H232" s="72"/>
      <c r="I232" s="62"/>
      <c r="J232" s="63"/>
      <c r="K232" s="47">
        <f t="shared" si="33"/>
      </c>
      <c r="L232" s="61"/>
      <c r="M232" s="87"/>
      <c r="N232" s="87"/>
      <c r="O232" s="87"/>
      <c r="P232" s="62"/>
      <c r="Q232" s="62"/>
      <c r="R232" s="62"/>
      <c r="S232" s="90">
        <f t="shared" si="34"/>
      </c>
      <c r="T232" s="90">
        <f t="shared" si="35"/>
      </c>
      <c r="U232" s="90">
        <f t="shared" si="36"/>
      </c>
      <c r="V232" s="90">
        <f t="shared" si="37"/>
      </c>
      <c r="W232" s="90">
        <f t="shared" si="38"/>
      </c>
      <c r="X232" s="90">
        <f t="shared" si="39"/>
      </c>
    </row>
    <row r="233" spans="1:24" ht="12.75">
      <c r="A233" s="62"/>
      <c r="B233" s="70"/>
      <c r="C233" s="71"/>
      <c r="D233" s="46">
        <f t="shared" si="30"/>
      </c>
      <c r="E233" s="48">
        <f t="shared" si="31"/>
      </c>
      <c r="F233" s="69">
        <f t="shared" si="32"/>
      </c>
      <c r="G233" s="73"/>
      <c r="H233" s="72"/>
      <c r="I233" s="62"/>
      <c r="J233" s="63"/>
      <c r="K233" s="47">
        <f t="shared" si="33"/>
      </c>
      <c r="L233" s="61"/>
      <c r="M233" s="87"/>
      <c r="N233" s="87"/>
      <c r="O233" s="87"/>
      <c r="P233" s="62"/>
      <c r="Q233" s="62"/>
      <c r="R233" s="62"/>
      <c r="S233" s="90">
        <f t="shared" si="34"/>
      </c>
      <c r="T233" s="90">
        <f t="shared" si="35"/>
      </c>
      <c r="U233" s="90">
        <f t="shared" si="36"/>
      </c>
      <c r="V233" s="90">
        <f t="shared" si="37"/>
      </c>
      <c r="W233" s="90">
        <f t="shared" si="38"/>
      </c>
      <c r="X233" s="90">
        <f t="shared" si="39"/>
      </c>
    </row>
    <row r="234" spans="1:24" ht="12.75">
      <c r="A234" s="62"/>
      <c r="B234" s="70"/>
      <c r="C234" s="71"/>
      <c r="D234" s="46">
        <f t="shared" si="30"/>
      </c>
      <c r="E234" s="48">
        <f t="shared" si="31"/>
      </c>
      <c r="F234" s="69">
        <f t="shared" si="32"/>
      </c>
      <c r="G234" s="73"/>
      <c r="H234" s="72"/>
      <c r="I234" s="62"/>
      <c r="J234" s="63"/>
      <c r="K234" s="47">
        <f t="shared" si="33"/>
      </c>
      <c r="L234" s="61"/>
      <c r="M234" s="87"/>
      <c r="N234" s="87"/>
      <c r="O234" s="87"/>
      <c r="P234" s="62"/>
      <c r="Q234" s="62"/>
      <c r="R234" s="62"/>
      <c r="S234" s="90">
        <f t="shared" si="34"/>
      </c>
      <c r="T234" s="90">
        <f t="shared" si="35"/>
      </c>
      <c r="U234" s="90">
        <f t="shared" si="36"/>
      </c>
      <c r="V234" s="90">
        <f t="shared" si="37"/>
      </c>
      <c r="W234" s="90">
        <f t="shared" si="38"/>
      </c>
      <c r="X234" s="90">
        <f t="shared" si="39"/>
      </c>
    </row>
    <row r="235" spans="1:24" ht="12.75">
      <c r="A235" s="62"/>
      <c r="B235" s="70"/>
      <c r="C235" s="71"/>
      <c r="D235" s="46">
        <f t="shared" si="30"/>
      </c>
      <c r="E235" s="48">
        <f t="shared" si="31"/>
      </c>
      <c r="F235" s="69">
        <f t="shared" si="32"/>
      </c>
      <c r="G235" s="73"/>
      <c r="H235" s="72"/>
      <c r="I235" s="62"/>
      <c r="J235" s="63"/>
      <c r="K235" s="47">
        <f t="shared" si="33"/>
      </c>
      <c r="L235" s="61"/>
      <c r="M235" s="87"/>
      <c r="N235" s="87"/>
      <c r="O235" s="87"/>
      <c r="P235" s="62"/>
      <c r="Q235" s="62"/>
      <c r="R235" s="62"/>
      <c r="S235" s="90">
        <f t="shared" si="34"/>
      </c>
      <c r="T235" s="90">
        <f t="shared" si="35"/>
      </c>
      <c r="U235" s="90">
        <f t="shared" si="36"/>
      </c>
      <c r="V235" s="90">
        <f t="shared" si="37"/>
      </c>
      <c r="W235" s="90">
        <f t="shared" si="38"/>
      </c>
      <c r="X235" s="90">
        <f t="shared" si="39"/>
      </c>
    </row>
    <row r="236" spans="1:24" ht="12.75">
      <c r="A236" s="62"/>
      <c r="B236" s="70"/>
      <c r="C236" s="71"/>
      <c r="D236" s="46">
        <f t="shared" si="30"/>
      </c>
      <c r="E236" s="48">
        <f t="shared" si="31"/>
      </c>
      <c r="F236" s="69">
        <f t="shared" si="32"/>
      </c>
      <c r="G236" s="73"/>
      <c r="H236" s="72"/>
      <c r="I236" s="62"/>
      <c r="J236" s="63"/>
      <c r="K236" s="47">
        <f t="shared" si="33"/>
      </c>
      <c r="L236" s="61"/>
      <c r="M236" s="87"/>
      <c r="N236" s="87"/>
      <c r="O236" s="87"/>
      <c r="P236" s="62"/>
      <c r="Q236" s="62"/>
      <c r="R236" s="62"/>
      <c r="S236" s="90">
        <f t="shared" si="34"/>
      </c>
      <c r="T236" s="90">
        <f t="shared" si="35"/>
      </c>
      <c r="U236" s="90">
        <f t="shared" si="36"/>
      </c>
      <c r="V236" s="90">
        <f t="shared" si="37"/>
      </c>
      <c r="W236" s="90">
        <f t="shared" si="38"/>
      </c>
      <c r="X236" s="90">
        <f t="shared" si="39"/>
      </c>
    </row>
    <row r="237" spans="1:24" ht="12.75">
      <c r="A237" s="62"/>
      <c r="B237" s="70"/>
      <c r="C237" s="71"/>
      <c r="D237" s="46">
        <f t="shared" si="30"/>
      </c>
      <c r="E237" s="48">
        <f t="shared" si="31"/>
      </c>
      <c r="F237" s="69">
        <f t="shared" si="32"/>
      </c>
      <c r="G237" s="73"/>
      <c r="H237" s="72"/>
      <c r="I237" s="62"/>
      <c r="J237" s="63"/>
      <c r="K237" s="47">
        <f t="shared" si="33"/>
      </c>
      <c r="L237" s="61"/>
      <c r="M237" s="87"/>
      <c r="N237" s="87"/>
      <c r="O237" s="87"/>
      <c r="P237" s="62"/>
      <c r="Q237" s="62"/>
      <c r="R237" s="62"/>
      <c r="S237" s="90">
        <f t="shared" si="34"/>
      </c>
      <c r="T237" s="90">
        <f t="shared" si="35"/>
      </c>
      <c r="U237" s="90">
        <f t="shared" si="36"/>
      </c>
      <c r="V237" s="90">
        <f t="shared" si="37"/>
      </c>
      <c r="W237" s="90">
        <f t="shared" si="38"/>
      </c>
      <c r="X237" s="90">
        <f t="shared" si="39"/>
      </c>
    </row>
    <row r="238" spans="1:24" ht="12.75">
      <c r="A238" s="62"/>
      <c r="B238" s="70"/>
      <c r="C238" s="71"/>
      <c r="D238" s="46">
        <f t="shared" si="30"/>
      </c>
      <c r="E238" s="48">
        <f t="shared" si="31"/>
      </c>
      <c r="F238" s="69">
        <f t="shared" si="32"/>
      </c>
      <c r="G238" s="73"/>
      <c r="H238" s="72"/>
      <c r="I238" s="62"/>
      <c r="J238" s="63"/>
      <c r="K238" s="47">
        <f t="shared" si="33"/>
      </c>
      <c r="L238" s="61"/>
      <c r="M238" s="87"/>
      <c r="N238" s="87"/>
      <c r="O238" s="87"/>
      <c r="P238" s="62"/>
      <c r="Q238" s="62"/>
      <c r="R238" s="62"/>
      <c r="S238" s="90">
        <f t="shared" si="34"/>
      </c>
      <c r="T238" s="90">
        <f t="shared" si="35"/>
      </c>
      <c r="U238" s="90">
        <f t="shared" si="36"/>
      </c>
      <c r="V238" s="90">
        <f t="shared" si="37"/>
      </c>
      <c r="W238" s="90">
        <f t="shared" si="38"/>
      </c>
      <c r="X238" s="90">
        <f t="shared" si="39"/>
      </c>
    </row>
    <row r="239" spans="1:24" ht="12.75">
      <c r="A239" s="62"/>
      <c r="B239" s="70"/>
      <c r="C239" s="71"/>
      <c r="D239" s="46">
        <f t="shared" si="30"/>
      </c>
      <c r="E239" s="48">
        <f t="shared" si="31"/>
      </c>
      <c r="F239" s="69">
        <f t="shared" si="32"/>
      </c>
      <c r="G239" s="73"/>
      <c r="H239" s="72"/>
      <c r="I239" s="62"/>
      <c r="J239" s="63"/>
      <c r="K239" s="47">
        <f t="shared" si="33"/>
      </c>
      <c r="L239" s="61"/>
      <c r="M239" s="87"/>
      <c r="N239" s="87"/>
      <c r="O239" s="87"/>
      <c r="P239" s="62"/>
      <c r="Q239" s="62"/>
      <c r="R239" s="62"/>
      <c r="S239" s="90">
        <f t="shared" si="34"/>
      </c>
      <c r="T239" s="90">
        <f t="shared" si="35"/>
      </c>
      <c r="U239" s="90">
        <f t="shared" si="36"/>
      </c>
      <c r="V239" s="90">
        <f t="shared" si="37"/>
      </c>
      <c r="W239" s="90">
        <f t="shared" si="38"/>
      </c>
      <c r="X239" s="90">
        <f t="shared" si="39"/>
      </c>
    </row>
    <row r="240" spans="1:24" ht="12.75">
      <c r="A240" s="62"/>
      <c r="B240" s="70"/>
      <c r="C240" s="71"/>
      <c r="D240" s="46">
        <f t="shared" si="30"/>
      </c>
      <c r="E240" s="48">
        <f t="shared" si="31"/>
      </c>
      <c r="F240" s="69">
        <f t="shared" si="32"/>
      </c>
      <c r="G240" s="73"/>
      <c r="H240" s="72"/>
      <c r="I240" s="62"/>
      <c r="J240" s="63"/>
      <c r="K240" s="47">
        <f t="shared" si="33"/>
      </c>
      <c r="L240" s="61"/>
      <c r="M240" s="87"/>
      <c r="N240" s="87"/>
      <c r="O240" s="87"/>
      <c r="P240" s="62"/>
      <c r="Q240" s="62"/>
      <c r="R240" s="62"/>
      <c r="S240" s="90">
        <f t="shared" si="34"/>
      </c>
      <c r="T240" s="90">
        <f t="shared" si="35"/>
      </c>
      <c r="U240" s="90">
        <f t="shared" si="36"/>
      </c>
      <c r="V240" s="90">
        <f t="shared" si="37"/>
      </c>
      <c r="W240" s="90">
        <f t="shared" si="38"/>
      </c>
      <c r="X240" s="90">
        <f t="shared" si="39"/>
      </c>
    </row>
    <row r="241" spans="1:24" ht="12.75">
      <c r="A241" s="62"/>
      <c r="B241" s="70"/>
      <c r="C241" s="71"/>
      <c r="D241" s="46">
        <f t="shared" si="30"/>
      </c>
      <c r="E241" s="48">
        <f t="shared" si="31"/>
      </c>
      <c r="F241" s="69">
        <f t="shared" si="32"/>
      </c>
      <c r="G241" s="73"/>
      <c r="H241" s="72"/>
      <c r="I241" s="62"/>
      <c r="J241" s="63"/>
      <c r="K241" s="47">
        <f t="shared" si="33"/>
      </c>
      <c r="L241" s="61"/>
      <c r="M241" s="87"/>
      <c r="N241" s="87"/>
      <c r="O241" s="87"/>
      <c r="P241" s="62"/>
      <c r="Q241" s="62"/>
      <c r="R241" s="62"/>
      <c r="S241" s="90">
        <f t="shared" si="34"/>
      </c>
      <c r="T241" s="90">
        <f t="shared" si="35"/>
      </c>
      <c r="U241" s="90">
        <f t="shared" si="36"/>
      </c>
      <c r="V241" s="90">
        <f t="shared" si="37"/>
      </c>
      <c r="W241" s="90">
        <f t="shared" si="38"/>
      </c>
      <c r="X241" s="90">
        <f t="shared" si="39"/>
      </c>
    </row>
    <row r="242" spans="1:24" ht="12.75">
      <c r="A242" s="62"/>
      <c r="B242" s="70"/>
      <c r="C242" s="71"/>
      <c r="D242" s="46">
        <f t="shared" si="30"/>
      </c>
      <c r="E242" s="48">
        <f t="shared" si="31"/>
      </c>
      <c r="F242" s="69">
        <f t="shared" si="32"/>
      </c>
      <c r="G242" s="73"/>
      <c r="H242" s="72"/>
      <c r="I242" s="62"/>
      <c r="J242" s="63"/>
      <c r="K242" s="47">
        <f t="shared" si="33"/>
      </c>
      <c r="L242" s="61"/>
      <c r="M242" s="87"/>
      <c r="N242" s="87"/>
      <c r="O242" s="87"/>
      <c r="P242" s="62"/>
      <c r="Q242" s="62"/>
      <c r="R242" s="62"/>
      <c r="S242" s="90">
        <f t="shared" si="34"/>
      </c>
      <c r="T242" s="90">
        <f t="shared" si="35"/>
      </c>
      <c r="U242" s="90">
        <f t="shared" si="36"/>
      </c>
      <c r="V242" s="90">
        <f t="shared" si="37"/>
      </c>
      <c r="W242" s="90">
        <f t="shared" si="38"/>
      </c>
      <c r="X242" s="90">
        <f t="shared" si="39"/>
      </c>
    </row>
    <row r="243" spans="1:24" ht="12.75">
      <c r="A243" s="62"/>
      <c r="B243" s="70"/>
      <c r="C243" s="71"/>
      <c r="D243" s="46">
        <f t="shared" si="30"/>
      </c>
      <c r="E243" s="48">
        <f t="shared" si="31"/>
      </c>
      <c r="F243" s="69">
        <f t="shared" si="32"/>
      </c>
      <c r="G243" s="73"/>
      <c r="H243" s="72"/>
      <c r="I243" s="62"/>
      <c r="J243" s="63"/>
      <c r="K243" s="47">
        <f t="shared" si="33"/>
      </c>
      <c r="L243" s="61"/>
      <c r="M243" s="87"/>
      <c r="N243" s="87"/>
      <c r="O243" s="87"/>
      <c r="P243" s="62"/>
      <c r="Q243" s="62"/>
      <c r="R243" s="62"/>
      <c r="S243" s="90">
        <f t="shared" si="34"/>
      </c>
      <c r="T243" s="90">
        <f t="shared" si="35"/>
      </c>
      <c r="U243" s="90">
        <f t="shared" si="36"/>
      </c>
      <c r="V243" s="90">
        <f t="shared" si="37"/>
      </c>
      <c r="W243" s="90">
        <f t="shared" si="38"/>
      </c>
      <c r="X243" s="90">
        <f t="shared" si="39"/>
      </c>
    </row>
    <row r="244" spans="1:24" ht="12.75">
      <c r="A244" s="62"/>
      <c r="B244" s="70"/>
      <c r="C244" s="71"/>
      <c r="D244" s="46">
        <f t="shared" si="30"/>
      </c>
      <c r="E244" s="48">
        <f t="shared" si="31"/>
      </c>
      <c r="F244" s="69">
        <f t="shared" si="32"/>
      </c>
      <c r="G244" s="73"/>
      <c r="H244" s="72"/>
      <c r="I244" s="62"/>
      <c r="J244" s="63"/>
      <c r="K244" s="47">
        <f t="shared" si="33"/>
      </c>
      <c r="L244" s="61"/>
      <c r="M244" s="87"/>
      <c r="N244" s="87"/>
      <c r="O244" s="87"/>
      <c r="P244" s="62"/>
      <c r="Q244" s="62"/>
      <c r="R244" s="62"/>
      <c r="S244" s="90">
        <f t="shared" si="34"/>
      </c>
      <c r="T244" s="90">
        <f t="shared" si="35"/>
      </c>
      <c r="U244" s="90">
        <f t="shared" si="36"/>
      </c>
      <c r="V244" s="90">
        <f t="shared" si="37"/>
      </c>
      <c r="W244" s="90">
        <f t="shared" si="38"/>
      </c>
      <c r="X244" s="90">
        <f t="shared" si="39"/>
      </c>
    </row>
    <row r="245" spans="1:24" ht="12.75">
      <c r="A245" s="62"/>
      <c r="B245" s="70"/>
      <c r="C245" s="71"/>
      <c r="D245" s="46">
        <f t="shared" si="30"/>
      </c>
      <c r="E245" s="48">
        <f t="shared" si="31"/>
      </c>
      <c r="F245" s="69">
        <f t="shared" si="32"/>
      </c>
      <c r="G245" s="73"/>
      <c r="H245" s="72"/>
      <c r="I245" s="62"/>
      <c r="J245" s="63"/>
      <c r="K245" s="47">
        <f t="shared" si="33"/>
      </c>
      <c r="L245" s="61"/>
      <c r="M245" s="87"/>
      <c r="N245" s="87"/>
      <c r="O245" s="87"/>
      <c r="P245" s="62"/>
      <c r="Q245" s="62"/>
      <c r="R245" s="62"/>
      <c r="S245" s="90">
        <f t="shared" si="34"/>
      </c>
      <c r="T245" s="90">
        <f t="shared" si="35"/>
      </c>
      <c r="U245" s="90">
        <f t="shared" si="36"/>
      </c>
      <c r="V245" s="90">
        <f t="shared" si="37"/>
      </c>
      <c r="W245" s="90">
        <f t="shared" si="38"/>
      </c>
      <c r="X245" s="90">
        <f t="shared" si="39"/>
      </c>
    </row>
    <row r="246" spans="1:24" ht="12.75">
      <c r="A246" s="62"/>
      <c r="B246" s="70"/>
      <c r="C246" s="71"/>
      <c r="D246" s="46">
        <f t="shared" si="30"/>
      </c>
      <c r="E246" s="48">
        <f t="shared" si="31"/>
      </c>
      <c r="F246" s="69">
        <f t="shared" si="32"/>
      </c>
      <c r="G246" s="73"/>
      <c r="H246" s="72"/>
      <c r="I246" s="62"/>
      <c r="J246" s="63"/>
      <c r="K246" s="47">
        <f t="shared" si="33"/>
      </c>
      <c r="L246" s="61"/>
      <c r="M246" s="87"/>
      <c r="N246" s="87"/>
      <c r="O246" s="87"/>
      <c r="P246" s="62"/>
      <c r="Q246" s="62"/>
      <c r="R246" s="62"/>
      <c r="S246" s="90">
        <f t="shared" si="34"/>
      </c>
      <c r="T246" s="90">
        <f t="shared" si="35"/>
      </c>
      <c r="U246" s="90">
        <f t="shared" si="36"/>
      </c>
      <c r="V246" s="90">
        <f t="shared" si="37"/>
      </c>
      <c r="W246" s="90">
        <f t="shared" si="38"/>
      </c>
      <c r="X246" s="90">
        <f t="shared" si="39"/>
      </c>
    </row>
    <row r="247" spans="1:24" ht="12.75">
      <c r="A247" s="62"/>
      <c r="B247" s="70"/>
      <c r="C247" s="71"/>
      <c r="D247" s="46">
        <f t="shared" si="30"/>
      </c>
      <c r="E247" s="48">
        <f t="shared" si="31"/>
      </c>
      <c r="F247" s="69">
        <f t="shared" si="32"/>
      </c>
      <c r="G247" s="73"/>
      <c r="H247" s="72"/>
      <c r="I247" s="62"/>
      <c r="J247" s="63"/>
      <c r="K247" s="47">
        <f t="shared" si="33"/>
      </c>
      <c r="L247" s="61"/>
      <c r="M247" s="87"/>
      <c r="N247" s="87"/>
      <c r="O247" s="87"/>
      <c r="P247" s="62"/>
      <c r="Q247" s="62"/>
      <c r="R247" s="62"/>
      <c r="S247" s="90">
        <f t="shared" si="34"/>
      </c>
      <c r="T247" s="90">
        <f t="shared" si="35"/>
      </c>
      <c r="U247" s="90">
        <f t="shared" si="36"/>
      </c>
      <c r="V247" s="90">
        <f t="shared" si="37"/>
      </c>
      <c r="W247" s="90">
        <f t="shared" si="38"/>
      </c>
      <c r="X247" s="90">
        <f t="shared" si="39"/>
      </c>
    </row>
    <row r="248" spans="1:24" ht="12.75">
      <c r="A248" s="62"/>
      <c r="B248" s="70"/>
      <c r="C248" s="71"/>
      <c r="D248" s="46">
        <f t="shared" si="30"/>
      </c>
      <c r="E248" s="48">
        <f t="shared" si="31"/>
      </c>
      <c r="F248" s="69">
        <f t="shared" si="32"/>
      </c>
      <c r="G248" s="73"/>
      <c r="H248" s="72"/>
      <c r="I248" s="62"/>
      <c r="J248" s="63"/>
      <c r="K248" s="47">
        <f t="shared" si="33"/>
      </c>
      <c r="L248" s="61"/>
      <c r="M248" s="87"/>
      <c r="N248" s="87"/>
      <c r="O248" s="87"/>
      <c r="P248" s="62"/>
      <c r="Q248" s="62"/>
      <c r="R248" s="62"/>
      <c r="S248" s="90">
        <f t="shared" si="34"/>
      </c>
      <c r="T248" s="90">
        <f t="shared" si="35"/>
      </c>
      <c r="U248" s="90">
        <f t="shared" si="36"/>
      </c>
      <c r="V248" s="90">
        <f t="shared" si="37"/>
      </c>
      <c r="W248" s="90">
        <f t="shared" si="38"/>
      </c>
      <c r="X248" s="90">
        <f t="shared" si="39"/>
      </c>
    </row>
    <row r="249" spans="1:24" ht="12.75">
      <c r="A249" s="62"/>
      <c r="B249" s="70"/>
      <c r="C249" s="71"/>
      <c r="D249" s="46">
        <f t="shared" si="30"/>
      </c>
      <c r="E249" s="48">
        <f t="shared" si="31"/>
      </c>
      <c r="F249" s="69">
        <f t="shared" si="32"/>
      </c>
      <c r="G249" s="73"/>
      <c r="H249" s="72"/>
      <c r="I249" s="62"/>
      <c r="J249" s="63"/>
      <c r="K249" s="47">
        <f t="shared" si="33"/>
      </c>
      <c r="L249" s="61"/>
      <c r="M249" s="87"/>
      <c r="N249" s="87"/>
      <c r="O249" s="87"/>
      <c r="P249" s="62"/>
      <c r="Q249" s="62"/>
      <c r="R249" s="62"/>
      <c r="S249" s="90">
        <f t="shared" si="34"/>
      </c>
      <c r="T249" s="90">
        <f t="shared" si="35"/>
      </c>
      <c r="U249" s="90">
        <f t="shared" si="36"/>
      </c>
      <c r="V249" s="90">
        <f t="shared" si="37"/>
      </c>
      <c r="W249" s="90">
        <f t="shared" si="38"/>
      </c>
      <c r="X249" s="90">
        <f t="shared" si="39"/>
      </c>
    </row>
    <row r="250" spans="1:24" ht="12.75">
      <c r="A250" s="62"/>
      <c r="B250" s="70"/>
      <c r="C250" s="71"/>
      <c r="D250" s="46">
        <f t="shared" si="30"/>
      </c>
      <c r="E250" s="48">
        <f t="shared" si="31"/>
      </c>
      <c r="F250" s="69">
        <f t="shared" si="32"/>
      </c>
      <c r="G250" s="73"/>
      <c r="H250" s="72"/>
      <c r="I250" s="62"/>
      <c r="J250" s="63"/>
      <c r="K250" s="47">
        <f t="shared" si="33"/>
      </c>
      <c r="L250" s="61"/>
      <c r="M250" s="87"/>
      <c r="N250" s="87"/>
      <c r="O250" s="87"/>
      <c r="P250" s="62"/>
      <c r="Q250" s="62"/>
      <c r="R250" s="62"/>
      <c r="S250" s="90">
        <f t="shared" si="34"/>
      </c>
      <c r="T250" s="90">
        <f t="shared" si="35"/>
      </c>
      <c r="U250" s="90">
        <f t="shared" si="36"/>
      </c>
      <c r="V250" s="90">
        <f t="shared" si="37"/>
      </c>
      <c r="W250" s="90">
        <f t="shared" si="38"/>
      </c>
      <c r="X250" s="90">
        <f t="shared" si="39"/>
      </c>
    </row>
    <row r="251" spans="1:24" ht="12.75">
      <c r="A251" s="62"/>
      <c r="B251" s="70"/>
      <c r="C251" s="71"/>
      <c r="D251" s="46">
        <f t="shared" si="30"/>
      </c>
      <c r="E251" s="48">
        <f t="shared" si="31"/>
      </c>
      <c r="F251" s="69">
        <f t="shared" si="32"/>
      </c>
      <c r="G251" s="73"/>
      <c r="H251" s="72"/>
      <c r="I251" s="62"/>
      <c r="J251" s="63"/>
      <c r="K251" s="47">
        <f t="shared" si="33"/>
      </c>
      <c r="L251" s="61"/>
      <c r="M251" s="87"/>
      <c r="N251" s="87"/>
      <c r="O251" s="87"/>
      <c r="P251" s="62"/>
      <c r="Q251" s="62"/>
      <c r="R251" s="62"/>
      <c r="S251" s="90">
        <f t="shared" si="34"/>
      </c>
      <c r="T251" s="90">
        <f t="shared" si="35"/>
      </c>
      <c r="U251" s="90">
        <f t="shared" si="36"/>
      </c>
      <c r="V251" s="90">
        <f t="shared" si="37"/>
      </c>
      <c r="W251" s="90">
        <f t="shared" si="38"/>
      </c>
      <c r="X251" s="90">
        <f t="shared" si="39"/>
      </c>
    </row>
    <row r="252" spans="1:24" ht="12.75">
      <c r="A252" s="62"/>
      <c r="B252" s="70"/>
      <c r="C252" s="71"/>
      <c r="D252" s="46">
        <f t="shared" si="30"/>
      </c>
      <c r="E252" s="48">
        <f t="shared" si="31"/>
      </c>
      <c r="F252" s="69">
        <f t="shared" si="32"/>
      </c>
      <c r="G252" s="73"/>
      <c r="H252" s="72"/>
      <c r="I252" s="62"/>
      <c r="J252" s="63"/>
      <c r="K252" s="47">
        <f t="shared" si="33"/>
      </c>
      <c r="L252" s="61"/>
      <c r="M252" s="87"/>
      <c r="N252" s="87"/>
      <c r="O252" s="87"/>
      <c r="P252" s="62"/>
      <c r="Q252" s="62"/>
      <c r="R252" s="62"/>
      <c r="S252" s="90">
        <f t="shared" si="34"/>
      </c>
      <c r="T252" s="90">
        <f t="shared" si="35"/>
      </c>
      <c r="U252" s="90">
        <f t="shared" si="36"/>
      </c>
      <c r="V252" s="90">
        <f t="shared" si="37"/>
      </c>
      <c r="W252" s="90">
        <f t="shared" si="38"/>
      </c>
      <c r="X252" s="90">
        <f t="shared" si="39"/>
      </c>
    </row>
    <row r="253" spans="1:24" ht="12.75">
      <c r="A253" s="62"/>
      <c r="B253" s="70"/>
      <c r="C253" s="71"/>
      <c r="D253" s="46">
        <f t="shared" si="30"/>
      </c>
      <c r="E253" s="48">
        <f t="shared" si="31"/>
      </c>
      <c r="F253" s="69">
        <f t="shared" si="32"/>
      </c>
      <c r="G253" s="73"/>
      <c r="H253" s="72"/>
      <c r="I253" s="62"/>
      <c r="J253" s="63"/>
      <c r="K253" s="47">
        <f t="shared" si="33"/>
      </c>
      <c r="L253" s="61"/>
      <c r="M253" s="87"/>
      <c r="N253" s="87"/>
      <c r="O253" s="87"/>
      <c r="P253" s="62"/>
      <c r="Q253" s="62"/>
      <c r="R253" s="62"/>
      <c r="S253" s="90">
        <f t="shared" si="34"/>
      </c>
      <c r="T253" s="90">
        <f t="shared" si="35"/>
      </c>
      <c r="U253" s="90">
        <f t="shared" si="36"/>
      </c>
      <c r="V253" s="90">
        <f t="shared" si="37"/>
      </c>
      <c r="W253" s="90">
        <f t="shared" si="38"/>
      </c>
      <c r="X253" s="90">
        <f t="shared" si="39"/>
      </c>
    </row>
    <row r="254" spans="1:24" ht="12.75">
      <c r="A254" s="62"/>
      <c r="B254" s="70"/>
      <c r="C254" s="71"/>
      <c r="D254" s="46">
        <f t="shared" si="30"/>
      </c>
      <c r="E254" s="48">
        <f t="shared" si="31"/>
      </c>
      <c r="F254" s="69">
        <f t="shared" si="32"/>
      </c>
      <c r="G254" s="73"/>
      <c r="H254" s="72"/>
      <c r="I254" s="62"/>
      <c r="J254" s="63"/>
      <c r="K254" s="47">
        <f t="shared" si="33"/>
      </c>
      <c r="L254" s="61"/>
      <c r="M254" s="87"/>
      <c r="N254" s="87"/>
      <c r="O254" s="87"/>
      <c r="P254" s="62"/>
      <c r="Q254" s="62"/>
      <c r="R254" s="62"/>
      <c r="S254" s="90">
        <f t="shared" si="34"/>
      </c>
      <c r="T254" s="90">
        <f t="shared" si="35"/>
      </c>
      <c r="U254" s="90">
        <f t="shared" si="36"/>
      </c>
      <c r="V254" s="90">
        <f t="shared" si="37"/>
      </c>
      <c r="W254" s="90">
        <f t="shared" si="38"/>
      </c>
      <c r="X254" s="90">
        <f t="shared" si="39"/>
      </c>
    </row>
    <row r="255" spans="1:24" ht="12.75">
      <c r="A255" s="62"/>
      <c r="B255" s="70"/>
      <c r="C255" s="71"/>
      <c r="D255" s="46">
        <f t="shared" si="30"/>
      </c>
      <c r="E255" s="48">
        <f t="shared" si="31"/>
      </c>
      <c r="F255" s="69">
        <f t="shared" si="32"/>
      </c>
      <c r="G255" s="73"/>
      <c r="H255" s="72"/>
      <c r="I255" s="62"/>
      <c r="J255" s="63"/>
      <c r="K255" s="47">
        <f t="shared" si="33"/>
      </c>
      <c r="L255" s="61"/>
      <c r="M255" s="87"/>
      <c r="N255" s="87"/>
      <c r="O255" s="87"/>
      <c r="P255" s="62"/>
      <c r="Q255" s="62"/>
      <c r="R255" s="62"/>
      <c r="S255" s="90">
        <f t="shared" si="34"/>
      </c>
      <c r="T255" s="90">
        <f t="shared" si="35"/>
      </c>
      <c r="U255" s="90">
        <f t="shared" si="36"/>
      </c>
      <c r="V255" s="90">
        <f t="shared" si="37"/>
      </c>
      <c r="W255" s="90">
        <f t="shared" si="38"/>
      </c>
      <c r="X255" s="90">
        <f t="shared" si="39"/>
      </c>
    </row>
    <row r="256" spans="1:24" ht="12.75">
      <c r="A256" s="62"/>
      <c r="B256" s="70"/>
      <c r="C256" s="71"/>
      <c r="D256" s="46">
        <f t="shared" si="30"/>
      </c>
      <c r="E256" s="48">
        <f t="shared" si="31"/>
      </c>
      <c r="F256" s="69">
        <f t="shared" si="32"/>
      </c>
      <c r="G256" s="73"/>
      <c r="H256" s="72"/>
      <c r="I256" s="62"/>
      <c r="J256" s="63"/>
      <c r="K256" s="47">
        <f t="shared" si="33"/>
      </c>
      <c r="L256" s="61"/>
      <c r="M256" s="87"/>
      <c r="N256" s="87"/>
      <c r="O256" s="87"/>
      <c r="P256" s="62"/>
      <c r="Q256" s="62"/>
      <c r="R256" s="62"/>
      <c r="S256" s="90">
        <f t="shared" si="34"/>
      </c>
      <c r="T256" s="90">
        <f t="shared" si="35"/>
      </c>
      <c r="U256" s="90">
        <f t="shared" si="36"/>
      </c>
      <c r="V256" s="90">
        <f t="shared" si="37"/>
      </c>
      <c r="W256" s="90">
        <f t="shared" si="38"/>
      </c>
      <c r="X256" s="90">
        <f t="shared" si="39"/>
      </c>
    </row>
    <row r="257" spans="1:24" ht="12.75">
      <c r="A257" s="62"/>
      <c r="B257" s="70"/>
      <c r="C257" s="71"/>
      <c r="D257" s="46">
        <f t="shared" si="30"/>
      </c>
      <c r="E257" s="48">
        <f t="shared" si="31"/>
      </c>
      <c r="F257" s="69">
        <f t="shared" si="32"/>
      </c>
      <c r="G257" s="73"/>
      <c r="H257" s="72"/>
      <c r="I257" s="62"/>
      <c r="J257" s="63"/>
      <c r="K257" s="47">
        <f t="shared" si="33"/>
      </c>
      <c r="L257" s="61"/>
      <c r="M257" s="87"/>
      <c r="N257" s="87"/>
      <c r="O257" s="87"/>
      <c r="P257" s="62"/>
      <c r="Q257" s="62"/>
      <c r="R257" s="62"/>
      <c r="S257" s="90">
        <f t="shared" si="34"/>
      </c>
      <c r="T257" s="90">
        <f t="shared" si="35"/>
      </c>
      <c r="U257" s="90">
        <f t="shared" si="36"/>
      </c>
      <c r="V257" s="90">
        <f t="shared" si="37"/>
      </c>
      <c r="W257" s="90">
        <f t="shared" si="38"/>
      </c>
      <c r="X257" s="90">
        <f t="shared" si="39"/>
      </c>
    </row>
    <row r="258" spans="1:24" ht="12.75">
      <c r="A258" s="62"/>
      <c r="B258" s="70"/>
      <c r="C258" s="71"/>
      <c r="D258" s="46">
        <f t="shared" si="30"/>
      </c>
      <c r="E258" s="48">
        <f t="shared" si="31"/>
      </c>
      <c r="F258" s="69">
        <f t="shared" si="32"/>
      </c>
      <c r="G258" s="73"/>
      <c r="H258" s="72"/>
      <c r="I258" s="62"/>
      <c r="J258" s="63"/>
      <c r="K258" s="47">
        <f t="shared" si="33"/>
      </c>
      <c r="L258" s="61"/>
      <c r="M258" s="87"/>
      <c r="N258" s="87"/>
      <c r="O258" s="87"/>
      <c r="P258" s="62"/>
      <c r="Q258" s="62"/>
      <c r="R258" s="62"/>
      <c r="S258" s="90">
        <f t="shared" si="34"/>
      </c>
      <c r="T258" s="90">
        <f t="shared" si="35"/>
      </c>
      <c r="U258" s="90">
        <f t="shared" si="36"/>
      </c>
      <c r="V258" s="90">
        <f t="shared" si="37"/>
      </c>
      <c r="W258" s="90">
        <f t="shared" si="38"/>
      </c>
      <c r="X258" s="90">
        <f t="shared" si="39"/>
      </c>
    </row>
    <row r="259" spans="1:24" ht="12.75">
      <c r="A259" s="62"/>
      <c r="B259" s="70"/>
      <c r="C259" s="71"/>
      <c r="D259" s="46">
        <f t="shared" si="30"/>
      </c>
      <c r="E259" s="48">
        <f t="shared" si="31"/>
      </c>
      <c r="F259" s="69">
        <f t="shared" si="32"/>
      </c>
      <c r="G259" s="73"/>
      <c r="H259" s="72"/>
      <c r="I259" s="62"/>
      <c r="J259" s="63"/>
      <c r="K259" s="47">
        <f t="shared" si="33"/>
      </c>
      <c r="L259" s="61"/>
      <c r="M259" s="87"/>
      <c r="N259" s="87"/>
      <c r="O259" s="87"/>
      <c r="P259" s="62"/>
      <c r="Q259" s="62"/>
      <c r="R259" s="62"/>
      <c r="S259" s="90">
        <f t="shared" si="34"/>
      </c>
      <c r="T259" s="90">
        <f t="shared" si="35"/>
      </c>
      <c r="U259" s="90">
        <f t="shared" si="36"/>
      </c>
      <c r="V259" s="90">
        <f t="shared" si="37"/>
      </c>
      <c r="W259" s="90">
        <f t="shared" si="38"/>
      </c>
      <c r="X259" s="90">
        <f t="shared" si="39"/>
      </c>
    </row>
    <row r="260" spans="1:24" ht="12.75">
      <c r="A260" s="62"/>
      <c r="B260" s="70"/>
      <c r="C260" s="71"/>
      <c r="D260" s="46">
        <f t="shared" si="30"/>
      </c>
      <c r="E260" s="48">
        <f t="shared" si="31"/>
      </c>
      <c r="F260" s="69">
        <f t="shared" si="32"/>
      </c>
      <c r="G260" s="73"/>
      <c r="H260" s="72"/>
      <c r="I260" s="62"/>
      <c r="J260" s="63"/>
      <c r="K260" s="47">
        <f t="shared" si="33"/>
      </c>
      <c r="L260" s="61"/>
      <c r="M260" s="87"/>
      <c r="N260" s="87"/>
      <c r="O260" s="87"/>
      <c r="P260" s="62"/>
      <c r="Q260" s="62"/>
      <c r="R260" s="62"/>
      <c r="S260" s="90">
        <f t="shared" si="34"/>
      </c>
      <c r="T260" s="90">
        <f t="shared" si="35"/>
      </c>
      <c r="U260" s="90">
        <f t="shared" si="36"/>
      </c>
      <c r="V260" s="90">
        <f t="shared" si="37"/>
      </c>
      <c r="W260" s="90">
        <f t="shared" si="38"/>
      </c>
      <c r="X260" s="90">
        <f t="shared" si="39"/>
      </c>
    </row>
    <row r="261" spans="1:24" ht="12.75">
      <c r="A261" s="62"/>
      <c r="B261" s="70"/>
      <c r="C261" s="71"/>
      <c r="D261" s="46">
        <f t="shared" si="30"/>
      </c>
      <c r="E261" s="48">
        <f t="shared" si="31"/>
      </c>
      <c r="F261" s="69">
        <f t="shared" si="32"/>
      </c>
      <c r="G261" s="73"/>
      <c r="H261" s="72"/>
      <c r="I261" s="62"/>
      <c r="J261" s="63"/>
      <c r="K261" s="47">
        <f t="shared" si="33"/>
      </c>
      <c r="L261" s="61"/>
      <c r="M261" s="87"/>
      <c r="N261" s="87"/>
      <c r="O261" s="87"/>
      <c r="P261" s="62"/>
      <c r="Q261" s="62"/>
      <c r="R261" s="62"/>
      <c r="S261" s="90">
        <f t="shared" si="34"/>
      </c>
      <c r="T261" s="90">
        <f t="shared" si="35"/>
      </c>
      <c r="U261" s="90">
        <f t="shared" si="36"/>
      </c>
      <c r="V261" s="90">
        <f t="shared" si="37"/>
      </c>
      <c r="W261" s="90">
        <f t="shared" si="38"/>
      </c>
      <c r="X261" s="90">
        <f t="shared" si="39"/>
      </c>
    </row>
    <row r="262" spans="1:24" ht="12.75">
      <c r="A262" s="62"/>
      <c r="B262" s="70"/>
      <c r="C262" s="71"/>
      <c r="D262" s="46">
        <f t="shared" si="30"/>
      </c>
      <c r="E262" s="48">
        <f t="shared" si="31"/>
      </c>
      <c r="F262" s="69">
        <f t="shared" si="32"/>
      </c>
      <c r="G262" s="73"/>
      <c r="H262" s="72"/>
      <c r="I262" s="62"/>
      <c r="J262" s="63"/>
      <c r="K262" s="47">
        <f t="shared" si="33"/>
      </c>
      <c r="L262" s="61"/>
      <c r="M262" s="87"/>
      <c r="N262" s="87"/>
      <c r="O262" s="87"/>
      <c r="P262" s="62"/>
      <c r="Q262" s="62"/>
      <c r="R262" s="62"/>
      <c r="S262" s="90">
        <f t="shared" si="34"/>
      </c>
      <c r="T262" s="90">
        <f t="shared" si="35"/>
      </c>
      <c r="U262" s="90">
        <f t="shared" si="36"/>
      </c>
      <c r="V262" s="90">
        <f t="shared" si="37"/>
      </c>
      <c r="W262" s="90">
        <f t="shared" si="38"/>
      </c>
      <c r="X262" s="90">
        <f t="shared" si="39"/>
      </c>
    </row>
    <row r="263" spans="1:24" ht="12.75">
      <c r="A263" s="62"/>
      <c r="B263" s="70"/>
      <c r="C263" s="71"/>
      <c r="D263" s="46">
        <f t="shared" si="30"/>
      </c>
      <c r="E263" s="48">
        <f t="shared" si="31"/>
      </c>
      <c r="F263" s="69">
        <f t="shared" si="32"/>
      </c>
      <c r="G263" s="73"/>
      <c r="H263" s="72"/>
      <c r="I263" s="62"/>
      <c r="J263" s="63"/>
      <c r="K263" s="47">
        <f t="shared" si="33"/>
      </c>
      <c r="L263" s="61"/>
      <c r="M263" s="87"/>
      <c r="N263" s="87"/>
      <c r="O263" s="87"/>
      <c r="P263" s="62"/>
      <c r="Q263" s="62"/>
      <c r="R263" s="62"/>
      <c r="S263" s="90">
        <f t="shared" si="34"/>
      </c>
      <c r="T263" s="90">
        <f t="shared" si="35"/>
      </c>
      <c r="U263" s="90">
        <f t="shared" si="36"/>
      </c>
      <c r="V263" s="90">
        <f t="shared" si="37"/>
      </c>
      <c r="W263" s="90">
        <f t="shared" si="38"/>
      </c>
      <c r="X263" s="90">
        <f t="shared" si="39"/>
      </c>
    </row>
    <row r="264" spans="1:24" ht="12.75">
      <c r="A264" s="62"/>
      <c r="B264" s="70"/>
      <c r="C264" s="71"/>
      <c r="D264" s="46">
        <f t="shared" si="30"/>
      </c>
      <c r="E264" s="48">
        <f t="shared" si="31"/>
      </c>
      <c r="F264" s="69">
        <f t="shared" si="32"/>
      </c>
      <c r="G264" s="73"/>
      <c r="H264" s="72"/>
      <c r="I264" s="62"/>
      <c r="J264" s="63"/>
      <c r="K264" s="47">
        <f t="shared" si="33"/>
      </c>
      <c r="L264" s="61"/>
      <c r="M264" s="87"/>
      <c r="N264" s="87"/>
      <c r="O264" s="87"/>
      <c r="P264" s="62"/>
      <c r="Q264" s="62"/>
      <c r="R264" s="62"/>
      <c r="S264" s="90">
        <f t="shared" si="34"/>
      </c>
      <c r="T264" s="90">
        <f t="shared" si="35"/>
      </c>
      <c r="U264" s="90">
        <f t="shared" si="36"/>
      </c>
      <c r="V264" s="90">
        <f t="shared" si="37"/>
      </c>
      <c r="W264" s="90">
        <f t="shared" si="38"/>
      </c>
      <c r="X264" s="90">
        <f t="shared" si="39"/>
      </c>
    </row>
    <row r="265" spans="1:24" ht="12.75">
      <c r="A265" s="62"/>
      <c r="B265" s="70"/>
      <c r="C265" s="71"/>
      <c r="D265" s="46">
        <f t="shared" si="30"/>
      </c>
      <c r="E265" s="48">
        <f t="shared" si="31"/>
      </c>
      <c r="F265" s="69">
        <f t="shared" si="32"/>
      </c>
      <c r="G265" s="73"/>
      <c r="H265" s="72"/>
      <c r="I265" s="62"/>
      <c r="J265" s="63"/>
      <c r="K265" s="47">
        <f t="shared" si="33"/>
      </c>
      <c r="L265" s="61"/>
      <c r="M265" s="87"/>
      <c r="N265" s="87"/>
      <c r="O265" s="87"/>
      <c r="P265" s="62"/>
      <c r="Q265" s="62"/>
      <c r="R265" s="62"/>
      <c r="S265" s="90">
        <f t="shared" si="34"/>
      </c>
      <c r="T265" s="90">
        <f t="shared" si="35"/>
      </c>
      <c r="U265" s="90">
        <f t="shared" si="36"/>
      </c>
      <c r="V265" s="90">
        <f t="shared" si="37"/>
      </c>
      <c r="W265" s="90">
        <f t="shared" si="38"/>
      </c>
      <c r="X265" s="90">
        <f t="shared" si="39"/>
      </c>
    </row>
    <row r="266" spans="1:24" ht="12.75">
      <c r="A266" s="62"/>
      <c r="B266" s="70"/>
      <c r="C266" s="71"/>
      <c r="D266" s="46">
        <f t="shared" si="30"/>
      </c>
      <c r="E266" s="48">
        <f t="shared" si="31"/>
      </c>
      <c r="F266" s="69">
        <f t="shared" si="32"/>
      </c>
      <c r="G266" s="73"/>
      <c r="H266" s="72"/>
      <c r="I266" s="62"/>
      <c r="J266" s="63"/>
      <c r="K266" s="47">
        <f t="shared" si="33"/>
      </c>
      <c r="L266" s="61"/>
      <c r="M266" s="87"/>
      <c r="N266" s="87"/>
      <c r="O266" s="87"/>
      <c r="P266" s="62"/>
      <c r="Q266" s="62"/>
      <c r="R266" s="62"/>
      <c r="S266" s="90">
        <f t="shared" si="34"/>
      </c>
      <c r="T266" s="90">
        <f t="shared" si="35"/>
      </c>
      <c r="U266" s="90">
        <f t="shared" si="36"/>
      </c>
      <c r="V266" s="90">
        <f t="shared" si="37"/>
      </c>
      <c r="W266" s="90">
        <f t="shared" si="38"/>
      </c>
      <c r="X266" s="90">
        <f t="shared" si="39"/>
      </c>
    </row>
    <row r="267" spans="1:24" ht="12.75">
      <c r="A267" s="62"/>
      <c r="B267" s="70"/>
      <c r="C267" s="71"/>
      <c r="D267" s="46">
        <f t="shared" si="30"/>
      </c>
      <c r="E267" s="48">
        <f t="shared" si="31"/>
      </c>
      <c r="F267" s="69">
        <f t="shared" si="32"/>
      </c>
      <c r="G267" s="73"/>
      <c r="H267" s="72"/>
      <c r="I267" s="62"/>
      <c r="J267" s="63"/>
      <c r="K267" s="47">
        <f t="shared" si="33"/>
      </c>
      <c r="L267" s="61"/>
      <c r="M267" s="87"/>
      <c r="N267" s="87"/>
      <c r="O267" s="87"/>
      <c r="P267" s="62"/>
      <c r="Q267" s="62"/>
      <c r="R267" s="62"/>
      <c r="S267" s="90">
        <f t="shared" si="34"/>
      </c>
      <c r="T267" s="90">
        <f t="shared" si="35"/>
      </c>
      <c r="U267" s="90">
        <f t="shared" si="36"/>
      </c>
      <c r="V267" s="90">
        <f t="shared" si="37"/>
      </c>
      <c r="W267" s="90">
        <f t="shared" si="38"/>
      </c>
      <c r="X267" s="90">
        <f t="shared" si="39"/>
      </c>
    </row>
    <row r="268" spans="1:24" ht="12.75">
      <c r="A268" s="62"/>
      <c r="B268" s="70"/>
      <c r="C268" s="71"/>
      <c r="D268" s="46">
        <f t="shared" si="30"/>
      </c>
      <c r="E268" s="48">
        <f t="shared" si="31"/>
      </c>
      <c r="F268" s="69">
        <f t="shared" si="32"/>
      </c>
      <c r="G268" s="73"/>
      <c r="H268" s="72"/>
      <c r="I268" s="62"/>
      <c r="J268" s="63"/>
      <c r="K268" s="47">
        <f t="shared" si="33"/>
      </c>
      <c r="L268" s="61"/>
      <c r="M268" s="87"/>
      <c r="N268" s="87"/>
      <c r="O268" s="87"/>
      <c r="P268" s="62"/>
      <c r="Q268" s="62"/>
      <c r="R268" s="62"/>
      <c r="S268" s="90">
        <f t="shared" si="34"/>
      </c>
      <c r="T268" s="90">
        <f t="shared" si="35"/>
      </c>
      <c r="U268" s="90">
        <f t="shared" si="36"/>
      </c>
      <c r="V268" s="90">
        <f t="shared" si="37"/>
      </c>
      <c r="W268" s="90">
        <f t="shared" si="38"/>
      </c>
      <c r="X268" s="90">
        <f t="shared" si="39"/>
      </c>
    </row>
    <row r="269" spans="1:24" ht="12.75">
      <c r="A269" s="62"/>
      <c r="B269" s="70"/>
      <c r="C269" s="71"/>
      <c r="D269" s="46">
        <f t="shared" si="30"/>
      </c>
      <c r="E269" s="48">
        <f t="shared" si="31"/>
      </c>
      <c r="F269" s="69">
        <f t="shared" si="32"/>
      </c>
      <c r="G269" s="73"/>
      <c r="H269" s="72"/>
      <c r="I269" s="62"/>
      <c r="J269" s="63"/>
      <c r="K269" s="47">
        <f t="shared" si="33"/>
      </c>
      <c r="L269" s="61"/>
      <c r="M269" s="87"/>
      <c r="N269" s="87"/>
      <c r="O269" s="87"/>
      <c r="P269" s="62"/>
      <c r="Q269" s="62"/>
      <c r="R269" s="62"/>
      <c r="S269" s="90">
        <f t="shared" si="34"/>
      </c>
      <c r="T269" s="90">
        <f t="shared" si="35"/>
      </c>
      <c r="U269" s="90">
        <f t="shared" si="36"/>
      </c>
      <c r="V269" s="90">
        <f t="shared" si="37"/>
      </c>
      <c r="W269" s="90">
        <f t="shared" si="38"/>
      </c>
      <c r="X269" s="90">
        <f t="shared" si="39"/>
      </c>
    </row>
    <row r="270" spans="1:24" ht="12.75">
      <c r="A270" s="62"/>
      <c r="B270" s="70"/>
      <c r="C270" s="71"/>
      <c r="D270" s="46">
        <f t="shared" si="30"/>
      </c>
      <c r="E270" s="48">
        <f t="shared" si="31"/>
      </c>
      <c r="F270" s="69">
        <f t="shared" si="32"/>
      </c>
      <c r="G270" s="73"/>
      <c r="H270" s="72"/>
      <c r="I270" s="62"/>
      <c r="J270" s="63"/>
      <c r="K270" s="47">
        <f t="shared" si="33"/>
      </c>
      <c r="L270" s="61"/>
      <c r="M270" s="87"/>
      <c r="N270" s="87"/>
      <c r="O270" s="87"/>
      <c r="P270" s="62"/>
      <c r="Q270" s="62"/>
      <c r="R270" s="62"/>
      <c r="S270" s="90">
        <f t="shared" si="34"/>
      </c>
      <c r="T270" s="90">
        <f t="shared" si="35"/>
      </c>
      <c r="U270" s="90">
        <f t="shared" si="36"/>
      </c>
      <c r="V270" s="90">
        <f t="shared" si="37"/>
      </c>
      <c r="W270" s="90">
        <f t="shared" si="38"/>
      </c>
      <c r="X270" s="90">
        <f t="shared" si="39"/>
      </c>
    </row>
    <row r="271" spans="1:24" ht="12.75">
      <c r="A271" s="62"/>
      <c r="B271" s="70"/>
      <c r="C271" s="71"/>
      <c r="D271" s="46">
        <f t="shared" si="30"/>
      </c>
      <c r="E271" s="48">
        <f t="shared" si="31"/>
      </c>
      <c r="F271" s="69">
        <f t="shared" si="32"/>
      </c>
      <c r="G271" s="73"/>
      <c r="H271" s="72"/>
      <c r="I271" s="62"/>
      <c r="J271" s="63"/>
      <c r="K271" s="47">
        <f t="shared" si="33"/>
      </c>
      <c r="L271" s="61"/>
      <c r="M271" s="87"/>
      <c r="N271" s="87"/>
      <c r="O271" s="87"/>
      <c r="P271" s="62"/>
      <c r="Q271" s="62"/>
      <c r="R271" s="62"/>
      <c r="S271" s="90">
        <f t="shared" si="34"/>
      </c>
      <c r="T271" s="90">
        <f t="shared" si="35"/>
      </c>
      <c r="U271" s="90">
        <f t="shared" si="36"/>
      </c>
      <c r="V271" s="90">
        <f t="shared" si="37"/>
      </c>
      <c r="W271" s="90">
        <f t="shared" si="38"/>
      </c>
      <c r="X271" s="90">
        <f t="shared" si="39"/>
      </c>
    </row>
    <row r="272" spans="1:24" ht="12.75">
      <c r="A272" s="62"/>
      <c r="B272" s="70"/>
      <c r="C272" s="71"/>
      <c r="D272" s="46">
        <f t="shared" si="30"/>
      </c>
      <c r="E272" s="48">
        <f t="shared" si="31"/>
      </c>
      <c r="F272" s="69">
        <f t="shared" si="32"/>
      </c>
      <c r="G272" s="73"/>
      <c r="H272" s="72"/>
      <c r="I272" s="62"/>
      <c r="J272" s="63"/>
      <c r="K272" s="47">
        <f t="shared" si="33"/>
      </c>
      <c r="L272" s="61"/>
      <c r="M272" s="87"/>
      <c r="N272" s="87"/>
      <c r="O272" s="87"/>
      <c r="P272" s="62"/>
      <c r="Q272" s="62"/>
      <c r="R272" s="62"/>
      <c r="S272" s="90">
        <f t="shared" si="34"/>
      </c>
      <c r="T272" s="90">
        <f t="shared" si="35"/>
      </c>
      <c r="U272" s="90">
        <f t="shared" si="36"/>
      </c>
      <c r="V272" s="90">
        <f t="shared" si="37"/>
      </c>
      <c r="W272" s="90">
        <f t="shared" si="38"/>
      </c>
      <c r="X272" s="90">
        <f t="shared" si="39"/>
      </c>
    </row>
    <row r="273" spans="1:24" ht="12.75">
      <c r="A273" s="62"/>
      <c r="B273" s="70"/>
      <c r="C273" s="71"/>
      <c r="D273" s="46">
        <f t="shared" si="30"/>
      </c>
      <c r="E273" s="48">
        <f t="shared" si="31"/>
      </c>
      <c r="F273" s="69">
        <f t="shared" si="32"/>
      </c>
      <c r="G273" s="73"/>
      <c r="H273" s="72"/>
      <c r="I273" s="62"/>
      <c r="J273" s="63"/>
      <c r="K273" s="47">
        <f t="shared" si="33"/>
      </c>
      <c r="L273" s="61"/>
      <c r="M273" s="87"/>
      <c r="N273" s="87"/>
      <c r="O273" s="87"/>
      <c r="P273" s="62"/>
      <c r="Q273" s="62"/>
      <c r="R273" s="62"/>
      <c r="S273" s="90">
        <f t="shared" si="34"/>
      </c>
      <c r="T273" s="90">
        <f t="shared" si="35"/>
      </c>
      <c r="U273" s="90">
        <f t="shared" si="36"/>
      </c>
      <c r="V273" s="90">
        <f t="shared" si="37"/>
      </c>
      <c r="W273" s="90">
        <f t="shared" si="38"/>
      </c>
      <c r="X273" s="90">
        <f t="shared" si="39"/>
      </c>
    </row>
    <row r="274" spans="1:24" ht="12.75">
      <c r="A274" s="62"/>
      <c r="B274" s="70"/>
      <c r="C274" s="71"/>
      <c r="D274" s="46">
        <f t="shared" si="30"/>
      </c>
      <c r="E274" s="48">
        <f t="shared" si="31"/>
      </c>
      <c r="F274" s="69">
        <f t="shared" si="32"/>
      </c>
      <c r="G274" s="73"/>
      <c r="H274" s="72"/>
      <c r="I274" s="62"/>
      <c r="J274" s="63"/>
      <c r="K274" s="47">
        <f t="shared" si="33"/>
      </c>
      <c r="L274" s="61"/>
      <c r="M274" s="87"/>
      <c r="N274" s="87"/>
      <c r="O274" s="87"/>
      <c r="P274" s="62"/>
      <c r="Q274" s="62"/>
      <c r="R274" s="62"/>
      <c r="S274" s="90">
        <f t="shared" si="34"/>
      </c>
      <c r="T274" s="90">
        <f t="shared" si="35"/>
      </c>
      <c r="U274" s="90">
        <f t="shared" si="36"/>
      </c>
      <c r="V274" s="90">
        <f t="shared" si="37"/>
      </c>
      <c r="W274" s="90">
        <f t="shared" si="38"/>
      </c>
      <c r="X274" s="90">
        <f t="shared" si="39"/>
      </c>
    </row>
    <row r="275" spans="1:24" ht="12.75">
      <c r="A275" s="62"/>
      <c r="B275" s="70"/>
      <c r="C275" s="71"/>
      <c r="D275" s="46">
        <f t="shared" si="30"/>
      </c>
      <c r="E275" s="48">
        <f t="shared" si="31"/>
      </c>
      <c r="F275" s="69">
        <f t="shared" si="32"/>
      </c>
      <c r="G275" s="73"/>
      <c r="H275" s="72"/>
      <c r="I275" s="62"/>
      <c r="J275" s="63"/>
      <c r="K275" s="47">
        <f t="shared" si="33"/>
      </c>
      <c r="L275" s="61"/>
      <c r="M275" s="87"/>
      <c r="N275" s="87"/>
      <c r="O275" s="87"/>
      <c r="P275" s="62"/>
      <c r="Q275" s="62"/>
      <c r="R275" s="62"/>
      <c r="S275" s="90">
        <f t="shared" si="34"/>
      </c>
      <c r="T275" s="90">
        <f t="shared" si="35"/>
      </c>
      <c r="U275" s="90">
        <f t="shared" si="36"/>
      </c>
      <c r="V275" s="90">
        <f t="shared" si="37"/>
      </c>
      <c r="W275" s="90">
        <f t="shared" si="38"/>
      </c>
      <c r="X275" s="90">
        <f t="shared" si="39"/>
      </c>
    </row>
    <row r="276" spans="1:24" ht="12.75">
      <c r="A276" s="62"/>
      <c r="B276" s="70"/>
      <c r="C276" s="71"/>
      <c r="D276" s="46">
        <f t="shared" si="30"/>
      </c>
      <c r="E276" s="48">
        <f t="shared" si="31"/>
      </c>
      <c r="F276" s="69">
        <f t="shared" si="32"/>
      </c>
      <c r="G276" s="73"/>
      <c r="H276" s="72"/>
      <c r="I276" s="62"/>
      <c r="J276" s="63"/>
      <c r="K276" s="47">
        <f t="shared" si="33"/>
      </c>
      <c r="L276" s="61"/>
      <c r="M276" s="87"/>
      <c r="N276" s="87"/>
      <c r="O276" s="87"/>
      <c r="P276" s="62"/>
      <c r="Q276" s="62"/>
      <c r="R276" s="62"/>
      <c r="S276" s="90">
        <f t="shared" si="34"/>
      </c>
      <c r="T276" s="90">
        <f t="shared" si="35"/>
      </c>
      <c r="U276" s="90">
        <f t="shared" si="36"/>
      </c>
      <c r="V276" s="90">
        <f t="shared" si="37"/>
      </c>
      <c r="W276" s="90">
        <f t="shared" si="38"/>
      </c>
      <c r="X276" s="90">
        <f t="shared" si="39"/>
      </c>
    </row>
    <row r="277" spans="1:24" ht="12.75">
      <c r="A277" s="62"/>
      <c r="B277" s="70"/>
      <c r="C277" s="71"/>
      <c r="D277" s="46">
        <f t="shared" si="30"/>
      </c>
      <c r="E277" s="48">
        <f t="shared" si="31"/>
      </c>
      <c r="F277" s="69">
        <f t="shared" si="32"/>
      </c>
      <c r="G277" s="73"/>
      <c r="H277" s="72"/>
      <c r="I277" s="62"/>
      <c r="J277" s="63"/>
      <c r="K277" s="47">
        <f t="shared" si="33"/>
      </c>
      <c r="L277" s="61"/>
      <c r="M277" s="87"/>
      <c r="N277" s="87"/>
      <c r="O277" s="87"/>
      <c r="P277" s="62"/>
      <c r="Q277" s="62"/>
      <c r="R277" s="62"/>
      <c r="S277" s="90">
        <f t="shared" si="34"/>
      </c>
      <c r="T277" s="90">
        <f t="shared" si="35"/>
      </c>
      <c r="U277" s="90">
        <f t="shared" si="36"/>
      </c>
      <c r="V277" s="90">
        <f t="shared" si="37"/>
      </c>
      <c r="W277" s="90">
        <f t="shared" si="38"/>
      </c>
      <c r="X277" s="90">
        <f t="shared" si="39"/>
      </c>
    </row>
    <row r="278" spans="1:24" ht="12.75">
      <c r="A278" s="62"/>
      <c r="B278" s="70"/>
      <c r="C278" s="71"/>
      <c r="D278" s="46">
        <f t="shared" si="30"/>
      </c>
      <c r="E278" s="48">
        <f t="shared" si="31"/>
      </c>
      <c r="F278" s="69">
        <f t="shared" si="32"/>
      </c>
      <c r="G278" s="73"/>
      <c r="H278" s="72"/>
      <c r="I278" s="62"/>
      <c r="J278" s="63"/>
      <c r="K278" s="47">
        <f t="shared" si="33"/>
      </c>
      <c r="L278" s="61"/>
      <c r="M278" s="87"/>
      <c r="N278" s="87"/>
      <c r="O278" s="87"/>
      <c r="P278" s="62"/>
      <c r="Q278" s="62"/>
      <c r="R278" s="62"/>
      <c r="S278" s="90">
        <f t="shared" si="34"/>
      </c>
      <c r="T278" s="90">
        <f t="shared" si="35"/>
      </c>
      <c r="U278" s="90">
        <f t="shared" si="36"/>
      </c>
      <c r="V278" s="90">
        <f t="shared" si="37"/>
      </c>
      <c r="W278" s="90">
        <f t="shared" si="38"/>
      </c>
      <c r="X278" s="90">
        <f t="shared" si="39"/>
      </c>
    </row>
    <row r="279" spans="1:24" ht="12.75">
      <c r="A279" s="62"/>
      <c r="B279" s="70"/>
      <c r="C279" s="71"/>
      <c r="D279" s="46">
        <f t="shared" si="30"/>
      </c>
      <c r="E279" s="48">
        <f t="shared" si="31"/>
      </c>
      <c r="F279" s="69">
        <f t="shared" si="32"/>
      </c>
      <c r="G279" s="73"/>
      <c r="H279" s="72"/>
      <c r="I279" s="62"/>
      <c r="J279" s="63"/>
      <c r="K279" s="47">
        <f t="shared" si="33"/>
      </c>
      <c r="L279" s="61"/>
      <c r="M279" s="87"/>
      <c r="N279" s="87"/>
      <c r="O279" s="87"/>
      <c r="P279" s="62"/>
      <c r="Q279" s="62"/>
      <c r="R279" s="62"/>
      <c r="S279" s="90">
        <f t="shared" si="34"/>
      </c>
      <c r="T279" s="90">
        <f t="shared" si="35"/>
      </c>
      <c r="U279" s="90">
        <f t="shared" si="36"/>
      </c>
      <c r="V279" s="90">
        <f t="shared" si="37"/>
      </c>
      <c r="W279" s="90">
        <f t="shared" si="38"/>
      </c>
      <c r="X279" s="90">
        <f t="shared" si="39"/>
      </c>
    </row>
    <row r="280" spans="1:24" ht="12.75">
      <c r="A280" s="62"/>
      <c r="B280" s="70"/>
      <c r="C280" s="71"/>
      <c r="D280" s="46">
        <f aca="true" t="shared" si="40" ref="D280:D306">IF(ISERROR(IF(ISERROR(VLOOKUP((LEFT($B280,2)),FEDAGY,2,FALSE)),(VLOOKUP((LEFT($B280,1)),FEDAGY,2,FALSE)),(VLOOKUP((LEFT($B280,2)),FEDAGY,2,FALSE)))),"",(IF(ISERROR(VLOOKUP((LEFT($B280,2)),FEDAGY,2,FALSE)),(VLOOKUP((LEFT($B280,1)),FEDAGY,2,FALSE)),(VLOOKUP((LEFT($B280,2)),FEDAGY,2,FALSE)))))</f>
      </c>
      <c r="E280" s="48">
        <f aca="true" t="shared" si="41" ref="E280:E306">IF(ISERROR(IF(ISERROR(IF(ISERROR(VLOOKUP($B280,CLUSTER,2)),"",VLOOKUP($B280,CLUSTER,2,FALSE))),"Not Clustered",(VLOOKUP($B280,CLUSTER,2,FALSE)))),"",(IF(ISERROR(IF(ISERROR(VLOOKUP($B280,CLUSTER,2)),"",VLOOKUP($B280,CLUSTER,2,FALSE))),"Not Clustered",(VLOOKUP($B280,CLUSTER,2,FALSE)))))</f>
      </c>
      <c r="F280" s="69">
        <f aca="true" t="shared" si="42" ref="F280:F306">IF(ISERROR(VLOOKUP($B280,PGMTITLE,3,FALSE)),"",VLOOKUP($B280,PGMTITLE,3,FALSE))</f>
      </c>
      <c r="G280" s="73"/>
      <c r="H280" s="72"/>
      <c r="I280" s="62"/>
      <c r="J280" s="63"/>
      <c r="K280" s="47">
        <f aca="true" t="shared" si="43" ref="K280:K306">IF(ISERROR(LOOKUP(J280,AGYNO,AGYNAME)),"",(LOOKUP(J280,AGYNO,AGYNAME)))</f>
      </c>
      <c r="L280" s="61"/>
      <c r="M280" s="87"/>
      <c r="N280" s="87"/>
      <c r="O280" s="87"/>
      <c r="P280" s="62"/>
      <c r="Q280" s="62"/>
      <c r="R280" s="62"/>
      <c r="S280" s="90">
        <f t="shared" si="34"/>
      </c>
      <c r="T280" s="90">
        <f t="shared" si="35"/>
      </c>
      <c r="U280" s="90">
        <f t="shared" si="36"/>
      </c>
      <c r="V280" s="90">
        <f t="shared" si="37"/>
      </c>
      <c r="W280" s="90">
        <f t="shared" si="38"/>
      </c>
      <c r="X280" s="90">
        <f t="shared" si="39"/>
      </c>
    </row>
    <row r="281" spans="1:24" ht="12.75">
      <c r="A281" s="62"/>
      <c r="B281" s="70"/>
      <c r="C281" s="71"/>
      <c r="D281" s="46">
        <f t="shared" si="40"/>
      </c>
      <c r="E281" s="48">
        <f t="shared" si="41"/>
      </c>
      <c r="F281" s="69">
        <f t="shared" si="42"/>
      </c>
      <c r="G281" s="73"/>
      <c r="H281" s="72"/>
      <c r="I281" s="62"/>
      <c r="J281" s="63"/>
      <c r="K281" s="47">
        <f t="shared" si="43"/>
      </c>
      <c r="L281" s="61"/>
      <c r="M281" s="87"/>
      <c r="N281" s="87"/>
      <c r="O281" s="87"/>
      <c r="P281" s="62"/>
      <c r="Q281" s="62"/>
      <c r="R281" s="62"/>
      <c r="S281" s="90">
        <f aca="true" t="shared" si="44" ref="S281:S344">IF($I281="I",(IF(ISBLANK($L281),"Pass-thru Grantor required","")),"")</f>
      </c>
      <c r="T281" s="90">
        <f aca="true" t="shared" si="45" ref="T281:T344">IF($I281="T",(IF(ISBLANK($J281),"AgyNo.Required","")),"")</f>
      </c>
      <c r="U281" s="90">
        <f aca="true" t="shared" si="46" ref="U281:U344">IF(($M281&gt;0),(IF(ISBLANK($B281),"CFDA No.Required","")),"")</f>
      </c>
      <c r="V281" s="90">
        <f aca="true" t="shared" si="47" ref="V281:V344">IF(($N281&gt;0),(IF(ISBLANK($M281),"Total Expenditures Required","")),"")</f>
      </c>
      <c r="W281" s="90">
        <f aca="true" t="shared" si="48" ref="W281:W344">IF(($O281&gt;0),(IF(ISBLANK($M281),"Total Expenditures Required","")),"")</f>
      </c>
      <c r="X281" s="90">
        <f aca="true" t="shared" si="49" ref="X281:X344">IF(($B281&gt;0),(IF(ISBLANK($A281),"ARRA yes/no Required","")),"")</f>
      </c>
    </row>
    <row r="282" spans="1:24" ht="12.75">
      <c r="A282" s="62"/>
      <c r="B282" s="70"/>
      <c r="C282" s="71"/>
      <c r="D282" s="46">
        <f t="shared" si="40"/>
      </c>
      <c r="E282" s="48">
        <f t="shared" si="41"/>
      </c>
      <c r="F282" s="69">
        <f t="shared" si="42"/>
      </c>
      <c r="G282" s="73"/>
      <c r="H282" s="72"/>
      <c r="I282" s="62"/>
      <c r="J282" s="63"/>
      <c r="K282" s="47">
        <f t="shared" si="43"/>
      </c>
      <c r="L282" s="61"/>
      <c r="M282" s="87"/>
      <c r="N282" s="87"/>
      <c r="O282" s="87"/>
      <c r="P282" s="62"/>
      <c r="Q282" s="62"/>
      <c r="R282" s="62"/>
      <c r="S282" s="90">
        <f t="shared" si="44"/>
      </c>
      <c r="T282" s="90">
        <f t="shared" si="45"/>
      </c>
      <c r="U282" s="90">
        <f t="shared" si="46"/>
      </c>
      <c r="V282" s="90">
        <f t="shared" si="47"/>
      </c>
      <c r="W282" s="90">
        <f t="shared" si="48"/>
      </c>
      <c r="X282" s="90">
        <f t="shared" si="49"/>
      </c>
    </row>
    <row r="283" spans="1:24" ht="12.75">
      <c r="A283" s="62"/>
      <c r="B283" s="70"/>
      <c r="C283" s="71"/>
      <c r="D283" s="46">
        <f t="shared" si="40"/>
      </c>
      <c r="E283" s="48">
        <f t="shared" si="41"/>
      </c>
      <c r="F283" s="69">
        <f t="shared" si="42"/>
      </c>
      <c r="G283" s="73"/>
      <c r="H283" s="72"/>
      <c r="I283" s="62"/>
      <c r="J283" s="63"/>
      <c r="K283" s="47">
        <f t="shared" si="43"/>
      </c>
      <c r="L283" s="61"/>
      <c r="M283" s="87"/>
      <c r="N283" s="87"/>
      <c r="O283" s="87"/>
      <c r="P283" s="62"/>
      <c r="Q283" s="62"/>
      <c r="R283" s="62"/>
      <c r="S283" s="90">
        <f t="shared" si="44"/>
      </c>
      <c r="T283" s="90">
        <f t="shared" si="45"/>
      </c>
      <c r="U283" s="90">
        <f t="shared" si="46"/>
      </c>
      <c r="V283" s="90">
        <f t="shared" si="47"/>
      </c>
      <c r="W283" s="90">
        <f t="shared" si="48"/>
      </c>
      <c r="X283" s="90">
        <f t="shared" si="49"/>
      </c>
    </row>
    <row r="284" spans="1:24" ht="12.75">
      <c r="A284" s="62"/>
      <c r="B284" s="70"/>
      <c r="C284" s="71"/>
      <c r="D284" s="46">
        <f t="shared" si="40"/>
      </c>
      <c r="E284" s="48">
        <f t="shared" si="41"/>
      </c>
      <c r="F284" s="69">
        <f t="shared" si="42"/>
      </c>
      <c r="G284" s="73"/>
      <c r="H284" s="72"/>
      <c r="I284" s="62"/>
      <c r="J284" s="63"/>
      <c r="K284" s="47">
        <f t="shared" si="43"/>
      </c>
      <c r="L284" s="61"/>
      <c r="M284" s="87"/>
      <c r="N284" s="87"/>
      <c r="O284" s="87"/>
      <c r="P284" s="62"/>
      <c r="Q284" s="62"/>
      <c r="R284" s="62"/>
      <c r="S284" s="90">
        <f t="shared" si="44"/>
      </c>
      <c r="T284" s="90">
        <f t="shared" si="45"/>
      </c>
      <c r="U284" s="90">
        <f t="shared" si="46"/>
      </c>
      <c r="V284" s="90">
        <f t="shared" si="47"/>
      </c>
      <c r="W284" s="90">
        <f t="shared" si="48"/>
      </c>
      <c r="X284" s="90">
        <f t="shared" si="49"/>
      </c>
    </row>
    <row r="285" spans="1:24" ht="12.75">
      <c r="A285" s="62"/>
      <c r="B285" s="70"/>
      <c r="C285" s="71"/>
      <c r="D285" s="46">
        <f t="shared" si="40"/>
      </c>
      <c r="E285" s="48">
        <f t="shared" si="41"/>
      </c>
      <c r="F285" s="69">
        <f t="shared" si="42"/>
      </c>
      <c r="G285" s="73"/>
      <c r="H285" s="72"/>
      <c r="I285" s="62"/>
      <c r="J285" s="63"/>
      <c r="K285" s="47">
        <f t="shared" si="43"/>
      </c>
      <c r="L285" s="61"/>
      <c r="M285" s="87"/>
      <c r="N285" s="87"/>
      <c r="O285" s="87"/>
      <c r="P285" s="62"/>
      <c r="Q285" s="62"/>
      <c r="R285" s="62"/>
      <c r="S285" s="90">
        <f t="shared" si="44"/>
      </c>
      <c r="T285" s="90">
        <f t="shared" si="45"/>
      </c>
      <c r="U285" s="90">
        <f t="shared" si="46"/>
      </c>
      <c r="V285" s="90">
        <f t="shared" si="47"/>
      </c>
      <c r="W285" s="90">
        <f t="shared" si="48"/>
      </c>
      <c r="X285" s="90">
        <f t="shared" si="49"/>
      </c>
    </row>
    <row r="286" spans="1:24" ht="12.75">
      <c r="A286" s="62"/>
      <c r="B286" s="70"/>
      <c r="C286" s="71"/>
      <c r="D286" s="46">
        <f t="shared" si="40"/>
      </c>
      <c r="E286" s="48">
        <f t="shared" si="41"/>
      </c>
      <c r="F286" s="69">
        <f t="shared" si="42"/>
      </c>
      <c r="G286" s="73"/>
      <c r="H286" s="72"/>
      <c r="I286" s="62"/>
      <c r="J286" s="63"/>
      <c r="K286" s="47">
        <f t="shared" si="43"/>
      </c>
      <c r="L286" s="61"/>
      <c r="M286" s="87"/>
      <c r="N286" s="87"/>
      <c r="O286" s="87"/>
      <c r="P286" s="62"/>
      <c r="Q286" s="62"/>
      <c r="R286" s="62"/>
      <c r="S286" s="90">
        <f t="shared" si="44"/>
      </c>
      <c r="T286" s="90">
        <f t="shared" si="45"/>
      </c>
      <c r="U286" s="90">
        <f t="shared" si="46"/>
      </c>
      <c r="V286" s="90">
        <f t="shared" si="47"/>
      </c>
      <c r="W286" s="90">
        <f t="shared" si="48"/>
      </c>
      <c r="X286" s="90">
        <f t="shared" si="49"/>
      </c>
    </row>
    <row r="287" spans="1:24" ht="12.75">
      <c r="A287" s="62"/>
      <c r="B287" s="70"/>
      <c r="C287" s="71"/>
      <c r="D287" s="46">
        <f t="shared" si="40"/>
      </c>
      <c r="E287" s="48">
        <f t="shared" si="41"/>
      </c>
      <c r="F287" s="69">
        <f t="shared" si="42"/>
      </c>
      <c r="G287" s="73"/>
      <c r="H287" s="72"/>
      <c r="I287" s="62"/>
      <c r="J287" s="63"/>
      <c r="K287" s="47">
        <f t="shared" si="43"/>
      </c>
      <c r="L287" s="61"/>
      <c r="M287" s="87"/>
      <c r="N287" s="87"/>
      <c r="O287" s="87"/>
      <c r="P287" s="62"/>
      <c r="Q287" s="62"/>
      <c r="R287" s="62"/>
      <c r="S287" s="90">
        <f t="shared" si="44"/>
      </c>
      <c r="T287" s="90">
        <f t="shared" si="45"/>
      </c>
      <c r="U287" s="90">
        <f t="shared" si="46"/>
      </c>
      <c r="V287" s="90">
        <f t="shared" si="47"/>
      </c>
      <c r="W287" s="90">
        <f t="shared" si="48"/>
      </c>
      <c r="X287" s="90">
        <f t="shared" si="49"/>
      </c>
    </row>
    <row r="288" spans="1:24" ht="12.75">
      <c r="A288" s="62"/>
      <c r="B288" s="70"/>
      <c r="C288" s="71"/>
      <c r="D288" s="46">
        <f t="shared" si="40"/>
      </c>
      <c r="E288" s="48">
        <f t="shared" si="41"/>
      </c>
      <c r="F288" s="69">
        <f t="shared" si="42"/>
      </c>
      <c r="G288" s="73"/>
      <c r="H288" s="72"/>
      <c r="I288" s="62"/>
      <c r="J288" s="63"/>
      <c r="K288" s="47">
        <f t="shared" si="43"/>
      </c>
      <c r="L288" s="61"/>
      <c r="M288" s="87"/>
      <c r="N288" s="87"/>
      <c r="O288" s="87"/>
      <c r="P288" s="62"/>
      <c r="Q288" s="62"/>
      <c r="R288" s="62"/>
      <c r="S288" s="90">
        <f t="shared" si="44"/>
      </c>
      <c r="T288" s="90">
        <f t="shared" si="45"/>
      </c>
      <c r="U288" s="90">
        <f t="shared" si="46"/>
      </c>
      <c r="V288" s="90">
        <f t="shared" si="47"/>
      </c>
      <c r="W288" s="90">
        <f t="shared" si="48"/>
      </c>
      <c r="X288" s="90">
        <f t="shared" si="49"/>
      </c>
    </row>
    <row r="289" spans="1:24" ht="12.75">
      <c r="A289" s="62"/>
      <c r="B289" s="70"/>
      <c r="C289" s="71"/>
      <c r="D289" s="46">
        <f t="shared" si="40"/>
      </c>
      <c r="E289" s="48">
        <f t="shared" si="41"/>
      </c>
      <c r="F289" s="69">
        <f t="shared" si="42"/>
      </c>
      <c r="G289" s="73"/>
      <c r="H289" s="72"/>
      <c r="I289" s="62"/>
      <c r="J289" s="63"/>
      <c r="K289" s="47">
        <f t="shared" si="43"/>
      </c>
      <c r="L289" s="61"/>
      <c r="M289" s="87"/>
      <c r="N289" s="87"/>
      <c r="O289" s="87"/>
      <c r="P289" s="62"/>
      <c r="Q289" s="62"/>
      <c r="R289" s="62"/>
      <c r="S289" s="90">
        <f t="shared" si="44"/>
      </c>
      <c r="T289" s="90">
        <f t="shared" si="45"/>
      </c>
      <c r="U289" s="90">
        <f t="shared" si="46"/>
      </c>
      <c r="V289" s="90">
        <f t="shared" si="47"/>
      </c>
      <c r="W289" s="90">
        <f t="shared" si="48"/>
      </c>
      <c r="X289" s="90">
        <f t="shared" si="49"/>
      </c>
    </row>
    <row r="290" spans="1:24" ht="12.75">
      <c r="A290" s="62"/>
      <c r="B290" s="70"/>
      <c r="C290" s="71"/>
      <c r="D290" s="46">
        <f t="shared" si="40"/>
      </c>
      <c r="E290" s="48">
        <f t="shared" si="41"/>
      </c>
      <c r="F290" s="69">
        <f t="shared" si="42"/>
      </c>
      <c r="G290" s="73"/>
      <c r="H290" s="72"/>
      <c r="I290" s="62"/>
      <c r="J290" s="63"/>
      <c r="K290" s="47">
        <f t="shared" si="43"/>
      </c>
      <c r="L290" s="61"/>
      <c r="M290" s="87"/>
      <c r="N290" s="87"/>
      <c r="O290" s="87"/>
      <c r="P290" s="62"/>
      <c r="Q290" s="62"/>
      <c r="R290" s="62"/>
      <c r="S290" s="90">
        <f t="shared" si="44"/>
      </c>
      <c r="T290" s="90">
        <f t="shared" si="45"/>
      </c>
      <c r="U290" s="90">
        <f t="shared" si="46"/>
      </c>
      <c r="V290" s="90">
        <f t="shared" si="47"/>
      </c>
      <c r="W290" s="90">
        <f t="shared" si="48"/>
      </c>
      <c r="X290" s="90">
        <f t="shared" si="49"/>
      </c>
    </row>
    <row r="291" spans="1:24" ht="12.75">
      <c r="A291" s="62"/>
      <c r="B291" s="70"/>
      <c r="C291" s="71"/>
      <c r="D291" s="46">
        <f t="shared" si="40"/>
      </c>
      <c r="E291" s="48">
        <f t="shared" si="41"/>
      </c>
      <c r="F291" s="69">
        <f t="shared" si="42"/>
      </c>
      <c r="G291" s="73"/>
      <c r="H291" s="72"/>
      <c r="I291" s="62"/>
      <c r="J291" s="63"/>
      <c r="K291" s="47">
        <f t="shared" si="43"/>
      </c>
      <c r="L291" s="61"/>
      <c r="M291" s="87"/>
      <c r="N291" s="87"/>
      <c r="O291" s="87"/>
      <c r="P291" s="62"/>
      <c r="Q291" s="62"/>
      <c r="R291" s="62"/>
      <c r="S291" s="90">
        <f t="shared" si="44"/>
      </c>
      <c r="T291" s="90">
        <f t="shared" si="45"/>
      </c>
      <c r="U291" s="90">
        <f t="shared" si="46"/>
      </c>
      <c r="V291" s="90">
        <f t="shared" si="47"/>
      </c>
      <c r="W291" s="90">
        <f t="shared" si="48"/>
      </c>
      <c r="X291" s="90">
        <f t="shared" si="49"/>
      </c>
    </row>
    <row r="292" spans="1:24" ht="12.75">
      <c r="A292" s="62"/>
      <c r="B292" s="70"/>
      <c r="C292" s="71"/>
      <c r="D292" s="46">
        <f t="shared" si="40"/>
      </c>
      <c r="E292" s="48">
        <f t="shared" si="41"/>
      </c>
      <c r="F292" s="69">
        <f t="shared" si="42"/>
      </c>
      <c r="G292" s="73"/>
      <c r="H292" s="72"/>
      <c r="I292" s="62"/>
      <c r="J292" s="63"/>
      <c r="K292" s="47">
        <f t="shared" si="43"/>
      </c>
      <c r="L292" s="61"/>
      <c r="M292" s="87"/>
      <c r="N292" s="87"/>
      <c r="O292" s="87"/>
      <c r="P292" s="62"/>
      <c r="Q292" s="62"/>
      <c r="R292" s="62"/>
      <c r="S292" s="90">
        <f t="shared" si="44"/>
      </c>
      <c r="T292" s="90">
        <f t="shared" si="45"/>
      </c>
      <c r="U292" s="90">
        <f t="shared" si="46"/>
      </c>
      <c r="V292" s="90">
        <f t="shared" si="47"/>
      </c>
      <c r="W292" s="90">
        <f t="shared" si="48"/>
      </c>
      <c r="X292" s="90">
        <f t="shared" si="49"/>
      </c>
    </row>
    <row r="293" spans="1:24" ht="12.75">
      <c r="A293" s="62"/>
      <c r="B293" s="70"/>
      <c r="C293" s="71"/>
      <c r="D293" s="46">
        <f t="shared" si="40"/>
      </c>
      <c r="E293" s="48">
        <f t="shared" si="41"/>
      </c>
      <c r="F293" s="69">
        <f t="shared" si="42"/>
      </c>
      <c r="G293" s="73"/>
      <c r="H293" s="72"/>
      <c r="I293" s="62"/>
      <c r="J293" s="63"/>
      <c r="K293" s="47">
        <f t="shared" si="43"/>
      </c>
      <c r="L293" s="61"/>
      <c r="M293" s="87"/>
      <c r="N293" s="87"/>
      <c r="O293" s="87"/>
      <c r="P293" s="62"/>
      <c r="Q293" s="62"/>
      <c r="R293" s="62"/>
      <c r="S293" s="90">
        <f t="shared" si="44"/>
      </c>
      <c r="T293" s="90">
        <f t="shared" si="45"/>
      </c>
      <c r="U293" s="90">
        <f t="shared" si="46"/>
      </c>
      <c r="V293" s="90">
        <f t="shared" si="47"/>
      </c>
      <c r="W293" s="90">
        <f t="shared" si="48"/>
      </c>
      <c r="X293" s="90">
        <f t="shared" si="49"/>
      </c>
    </row>
    <row r="294" spans="1:24" ht="12.75">
      <c r="A294" s="62"/>
      <c r="B294" s="70"/>
      <c r="C294" s="71"/>
      <c r="D294" s="46">
        <f t="shared" si="40"/>
      </c>
      <c r="E294" s="48">
        <f t="shared" si="41"/>
      </c>
      <c r="F294" s="69">
        <f t="shared" si="42"/>
      </c>
      <c r="G294" s="73"/>
      <c r="H294" s="72"/>
      <c r="I294" s="62"/>
      <c r="J294" s="63"/>
      <c r="K294" s="47">
        <f t="shared" si="43"/>
      </c>
      <c r="L294" s="61"/>
      <c r="M294" s="87"/>
      <c r="N294" s="87"/>
      <c r="O294" s="87"/>
      <c r="P294" s="62"/>
      <c r="Q294" s="62"/>
      <c r="R294" s="62"/>
      <c r="S294" s="90">
        <f t="shared" si="44"/>
      </c>
      <c r="T294" s="90">
        <f t="shared" si="45"/>
      </c>
      <c r="U294" s="90">
        <f t="shared" si="46"/>
      </c>
      <c r="V294" s="90">
        <f t="shared" si="47"/>
      </c>
      <c r="W294" s="90">
        <f t="shared" si="48"/>
      </c>
      <c r="X294" s="90">
        <f t="shared" si="49"/>
      </c>
    </row>
    <row r="295" spans="1:24" ht="12.75">
      <c r="A295" s="62"/>
      <c r="B295" s="70"/>
      <c r="C295" s="71"/>
      <c r="D295" s="46">
        <f t="shared" si="40"/>
      </c>
      <c r="E295" s="48">
        <f t="shared" si="41"/>
      </c>
      <c r="F295" s="69">
        <f t="shared" si="42"/>
      </c>
      <c r="G295" s="73"/>
      <c r="H295" s="72"/>
      <c r="I295" s="62"/>
      <c r="J295" s="63"/>
      <c r="K295" s="47">
        <f t="shared" si="43"/>
      </c>
      <c r="L295" s="61"/>
      <c r="M295" s="87"/>
      <c r="N295" s="87"/>
      <c r="O295" s="87"/>
      <c r="P295" s="62"/>
      <c r="Q295" s="62"/>
      <c r="R295" s="62"/>
      <c r="S295" s="90">
        <f t="shared" si="44"/>
      </c>
      <c r="T295" s="90">
        <f t="shared" si="45"/>
      </c>
      <c r="U295" s="90">
        <f t="shared" si="46"/>
      </c>
      <c r="V295" s="90">
        <f t="shared" si="47"/>
      </c>
      <c r="W295" s="90">
        <f t="shared" si="48"/>
      </c>
      <c r="X295" s="90">
        <f t="shared" si="49"/>
      </c>
    </row>
    <row r="296" spans="1:24" ht="12.75">
      <c r="A296" s="62"/>
      <c r="B296" s="70"/>
      <c r="C296" s="71"/>
      <c r="D296" s="46">
        <f t="shared" si="40"/>
      </c>
      <c r="E296" s="48">
        <f t="shared" si="41"/>
      </c>
      <c r="F296" s="69">
        <f t="shared" si="42"/>
      </c>
      <c r="G296" s="73"/>
      <c r="H296" s="72"/>
      <c r="I296" s="62"/>
      <c r="J296" s="63"/>
      <c r="K296" s="47">
        <f t="shared" si="43"/>
      </c>
      <c r="L296" s="61"/>
      <c r="M296" s="87"/>
      <c r="N296" s="87"/>
      <c r="O296" s="87"/>
      <c r="P296" s="62"/>
      <c r="Q296" s="62"/>
      <c r="R296" s="62"/>
      <c r="S296" s="90">
        <f t="shared" si="44"/>
      </c>
      <c r="T296" s="90">
        <f t="shared" si="45"/>
      </c>
      <c r="U296" s="90">
        <f t="shared" si="46"/>
      </c>
      <c r="V296" s="90">
        <f t="shared" si="47"/>
      </c>
      <c r="W296" s="90">
        <f t="shared" si="48"/>
      </c>
      <c r="X296" s="90">
        <f t="shared" si="49"/>
      </c>
    </row>
    <row r="297" spans="1:24" ht="12.75">
      <c r="A297" s="62"/>
      <c r="B297" s="70"/>
      <c r="C297" s="71"/>
      <c r="D297" s="46">
        <f t="shared" si="40"/>
      </c>
      <c r="E297" s="48">
        <f t="shared" si="41"/>
      </c>
      <c r="F297" s="69">
        <f t="shared" si="42"/>
      </c>
      <c r="G297" s="73"/>
      <c r="H297" s="72"/>
      <c r="I297" s="62"/>
      <c r="J297" s="63"/>
      <c r="K297" s="47">
        <f t="shared" si="43"/>
      </c>
      <c r="L297" s="61"/>
      <c r="M297" s="87"/>
      <c r="N297" s="87"/>
      <c r="O297" s="87"/>
      <c r="P297" s="62"/>
      <c r="Q297" s="62"/>
      <c r="R297" s="62"/>
      <c r="S297" s="90">
        <f t="shared" si="44"/>
      </c>
      <c r="T297" s="90">
        <f t="shared" si="45"/>
      </c>
      <c r="U297" s="90">
        <f t="shared" si="46"/>
      </c>
      <c r="V297" s="90">
        <f t="shared" si="47"/>
      </c>
      <c r="W297" s="90">
        <f t="shared" si="48"/>
      </c>
      <c r="X297" s="90">
        <f t="shared" si="49"/>
      </c>
    </row>
    <row r="298" spans="1:24" ht="12.75">
      <c r="A298" s="62"/>
      <c r="B298" s="70"/>
      <c r="C298" s="71"/>
      <c r="D298" s="46">
        <f t="shared" si="40"/>
      </c>
      <c r="E298" s="48">
        <f t="shared" si="41"/>
      </c>
      <c r="F298" s="69">
        <f t="shared" si="42"/>
      </c>
      <c r="G298" s="73"/>
      <c r="H298" s="72"/>
      <c r="I298" s="62"/>
      <c r="J298" s="63"/>
      <c r="K298" s="47">
        <f t="shared" si="43"/>
      </c>
      <c r="L298" s="61"/>
      <c r="M298" s="87"/>
      <c r="N298" s="87"/>
      <c r="O298" s="87"/>
      <c r="P298" s="62"/>
      <c r="Q298" s="62"/>
      <c r="R298" s="62"/>
      <c r="S298" s="90">
        <f t="shared" si="44"/>
      </c>
      <c r="T298" s="90">
        <f t="shared" si="45"/>
      </c>
      <c r="U298" s="90">
        <f t="shared" si="46"/>
      </c>
      <c r="V298" s="90">
        <f t="shared" si="47"/>
      </c>
      <c r="W298" s="90">
        <f t="shared" si="48"/>
      </c>
      <c r="X298" s="90">
        <f t="shared" si="49"/>
      </c>
    </row>
    <row r="299" spans="1:24" ht="12.75">
      <c r="A299" s="62"/>
      <c r="B299" s="70"/>
      <c r="C299" s="71"/>
      <c r="D299" s="46">
        <f t="shared" si="40"/>
      </c>
      <c r="E299" s="48">
        <f t="shared" si="41"/>
      </c>
      <c r="F299" s="69">
        <f t="shared" si="42"/>
      </c>
      <c r="G299" s="73"/>
      <c r="H299" s="72"/>
      <c r="I299" s="62"/>
      <c r="J299" s="63"/>
      <c r="K299" s="47">
        <f t="shared" si="43"/>
      </c>
      <c r="L299" s="61"/>
      <c r="M299" s="87"/>
      <c r="N299" s="87"/>
      <c r="O299" s="87"/>
      <c r="P299" s="62"/>
      <c r="Q299" s="62"/>
      <c r="R299" s="62"/>
      <c r="S299" s="90">
        <f t="shared" si="44"/>
      </c>
      <c r="T299" s="90">
        <f t="shared" si="45"/>
      </c>
      <c r="U299" s="90">
        <f t="shared" si="46"/>
      </c>
      <c r="V299" s="90">
        <f t="shared" si="47"/>
      </c>
      <c r="W299" s="90">
        <f t="shared" si="48"/>
      </c>
      <c r="X299" s="90">
        <f t="shared" si="49"/>
      </c>
    </row>
    <row r="300" spans="1:24" ht="12.75">
      <c r="A300" s="62"/>
      <c r="B300" s="70"/>
      <c r="C300" s="71"/>
      <c r="D300" s="46">
        <f t="shared" si="40"/>
      </c>
      <c r="E300" s="48">
        <f t="shared" si="41"/>
      </c>
      <c r="F300" s="69">
        <f t="shared" si="42"/>
      </c>
      <c r="G300" s="73"/>
      <c r="H300" s="72"/>
      <c r="I300" s="62"/>
      <c r="J300" s="63"/>
      <c r="K300" s="47">
        <f t="shared" si="43"/>
      </c>
      <c r="L300" s="61"/>
      <c r="M300" s="87"/>
      <c r="N300" s="87"/>
      <c r="O300" s="87"/>
      <c r="P300" s="62"/>
      <c r="Q300" s="62"/>
      <c r="R300" s="62"/>
      <c r="S300" s="90">
        <f t="shared" si="44"/>
      </c>
      <c r="T300" s="90">
        <f t="shared" si="45"/>
      </c>
      <c r="U300" s="90">
        <f t="shared" si="46"/>
      </c>
      <c r="V300" s="90">
        <f t="shared" si="47"/>
      </c>
      <c r="W300" s="90">
        <f t="shared" si="48"/>
      </c>
      <c r="X300" s="90">
        <f t="shared" si="49"/>
      </c>
    </row>
    <row r="301" spans="1:24" ht="12.75">
      <c r="A301" s="62"/>
      <c r="B301" s="70"/>
      <c r="C301" s="71"/>
      <c r="D301" s="46">
        <f t="shared" si="40"/>
      </c>
      <c r="E301" s="48">
        <f t="shared" si="41"/>
      </c>
      <c r="F301" s="69">
        <f t="shared" si="42"/>
      </c>
      <c r="G301" s="73"/>
      <c r="H301" s="72"/>
      <c r="I301" s="62"/>
      <c r="J301" s="63"/>
      <c r="K301" s="47">
        <f t="shared" si="43"/>
      </c>
      <c r="L301" s="61"/>
      <c r="M301" s="87"/>
      <c r="N301" s="87"/>
      <c r="O301" s="87"/>
      <c r="P301" s="62"/>
      <c r="Q301" s="62"/>
      <c r="R301" s="62"/>
      <c r="S301" s="90">
        <f t="shared" si="44"/>
      </c>
      <c r="T301" s="90">
        <f t="shared" si="45"/>
      </c>
      <c r="U301" s="90">
        <f t="shared" si="46"/>
      </c>
      <c r="V301" s="90">
        <f t="shared" si="47"/>
      </c>
      <c r="W301" s="90">
        <f t="shared" si="48"/>
      </c>
      <c r="X301" s="90">
        <f t="shared" si="49"/>
      </c>
    </row>
    <row r="302" spans="1:24" ht="12.75">
      <c r="A302" s="62"/>
      <c r="B302" s="70"/>
      <c r="C302" s="71"/>
      <c r="D302" s="46">
        <f t="shared" si="40"/>
      </c>
      <c r="E302" s="48">
        <f t="shared" si="41"/>
      </c>
      <c r="F302" s="69">
        <f t="shared" si="42"/>
      </c>
      <c r="G302" s="73"/>
      <c r="H302" s="72"/>
      <c r="I302" s="62"/>
      <c r="J302" s="63"/>
      <c r="K302" s="47">
        <f t="shared" si="43"/>
      </c>
      <c r="L302" s="61"/>
      <c r="M302" s="87"/>
      <c r="N302" s="87"/>
      <c r="O302" s="87"/>
      <c r="P302" s="62"/>
      <c r="Q302" s="62"/>
      <c r="R302" s="62"/>
      <c r="S302" s="90">
        <f t="shared" si="44"/>
      </c>
      <c r="T302" s="90">
        <f t="shared" si="45"/>
      </c>
      <c r="U302" s="90">
        <f t="shared" si="46"/>
      </c>
      <c r="V302" s="90">
        <f t="shared" si="47"/>
      </c>
      <c r="W302" s="90">
        <f t="shared" si="48"/>
      </c>
      <c r="X302" s="90">
        <f t="shared" si="49"/>
      </c>
    </row>
    <row r="303" spans="1:24" ht="12.75">
      <c r="A303" s="62"/>
      <c r="B303" s="70"/>
      <c r="C303" s="71"/>
      <c r="D303" s="46">
        <f t="shared" si="40"/>
      </c>
      <c r="E303" s="48">
        <f t="shared" si="41"/>
      </c>
      <c r="F303" s="69">
        <f t="shared" si="42"/>
      </c>
      <c r="G303" s="73"/>
      <c r="H303" s="72"/>
      <c r="I303" s="62"/>
      <c r="J303" s="63"/>
      <c r="K303" s="47">
        <f t="shared" si="43"/>
      </c>
      <c r="L303" s="61"/>
      <c r="M303" s="87"/>
      <c r="N303" s="87"/>
      <c r="O303" s="87"/>
      <c r="P303" s="62"/>
      <c r="Q303" s="62"/>
      <c r="R303" s="62"/>
      <c r="S303" s="90">
        <f t="shared" si="44"/>
      </c>
      <c r="T303" s="90">
        <f t="shared" si="45"/>
      </c>
      <c r="U303" s="90">
        <f t="shared" si="46"/>
      </c>
      <c r="V303" s="90">
        <f t="shared" si="47"/>
      </c>
      <c r="W303" s="90">
        <f t="shared" si="48"/>
      </c>
      <c r="X303" s="90">
        <f t="shared" si="49"/>
      </c>
    </row>
    <row r="304" spans="1:24" ht="12.75">
      <c r="A304" s="62"/>
      <c r="B304" s="70"/>
      <c r="C304" s="71"/>
      <c r="D304" s="46">
        <f t="shared" si="40"/>
      </c>
      <c r="E304" s="48">
        <f t="shared" si="41"/>
      </c>
      <c r="F304" s="69">
        <f t="shared" si="42"/>
      </c>
      <c r="G304" s="73"/>
      <c r="H304" s="72"/>
      <c r="I304" s="62"/>
      <c r="J304" s="63"/>
      <c r="K304" s="47">
        <f t="shared" si="43"/>
      </c>
      <c r="L304" s="61"/>
      <c r="M304" s="87"/>
      <c r="N304" s="87"/>
      <c r="O304" s="87"/>
      <c r="P304" s="62"/>
      <c r="Q304" s="62"/>
      <c r="R304" s="62"/>
      <c r="S304" s="90">
        <f t="shared" si="44"/>
      </c>
      <c r="T304" s="90">
        <f t="shared" si="45"/>
      </c>
      <c r="U304" s="90">
        <f t="shared" si="46"/>
      </c>
      <c r="V304" s="90">
        <f t="shared" si="47"/>
      </c>
      <c r="W304" s="90">
        <f t="shared" si="48"/>
      </c>
      <c r="X304" s="90">
        <f t="shared" si="49"/>
      </c>
    </row>
    <row r="305" spans="1:24" ht="12.75">
      <c r="A305" s="62"/>
      <c r="B305" s="70"/>
      <c r="C305" s="71"/>
      <c r="D305" s="46">
        <f t="shared" si="40"/>
      </c>
      <c r="E305" s="48">
        <f t="shared" si="41"/>
      </c>
      <c r="F305" s="69">
        <f t="shared" si="42"/>
      </c>
      <c r="G305" s="73"/>
      <c r="H305" s="72"/>
      <c r="I305" s="62"/>
      <c r="J305" s="63"/>
      <c r="K305" s="47">
        <f t="shared" si="43"/>
      </c>
      <c r="L305" s="61"/>
      <c r="M305" s="87"/>
      <c r="N305" s="87"/>
      <c r="O305" s="87"/>
      <c r="P305" s="62"/>
      <c r="Q305" s="62"/>
      <c r="R305" s="62"/>
      <c r="S305" s="90">
        <f t="shared" si="44"/>
      </c>
      <c r="T305" s="90">
        <f t="shared" si="45"/>
      </c>
      <c r="U305" s="90">
        <f t="shared" si="46"/>
      </c>
      <c r="V305" s="90">
        <f t="shared" si="47"/>
      </c>
      <c r="W305" s="90">
        <f t="shared" si="48"/>
      </c>
      <c r="X305" s="90">
        <f t="shared" si="49"/>
      </c>
    </row>
    <row r="306" spans="1:24" ht="12.75">
      <c r="A306" s="62"/>
      <c r="B306" s="70"/>
      <c r="C306" s="71"/>
      <c r="D306" s="46">
        <f t="shared" si="40"/>
      </c>
      <c r="E306" s="48">
        <f t="shared" si="41"/>
      </c>
      <c r="F306" s="69">
        <f t="shared" si="42"/>
      </c>
      <c r="G306" s="73"/>
      <c r="H306" s="72"/>
      <c r="I306" s="62"/>
      <c r="J306" s="63"/>
      <c r="K306" s="47">
        <f t="shared" si="43"/>
      </c>
      <c r="L306" s="61"/>
      <c r="M306" s="87"/>
      <c r="N306" s="87"/>
      <c r="O306" s="87"/>
      <c r="P306" s="62"/>
      <c r="Q306" s="62"/>
      <c r="R306" s="62"/>
      <c r="S306" s="90">
        <f t="shared" si="44"/>
      </c>
      <c r="T306" s="90">
        <f t="shared" si="45"/>
      </c>
      <c r="U306" s="90">
        <f t="shared" si="46"/>
      </c>
      <c r="V306" s="90">
        <f t="shared" si="47"/>
      </c>
      <c r="W306" s="90">
        <f t="shared" si="48"/>
      </c>
      <c r="X306" s="90">
        <f t="shared" si="49"/>
      </c>
    </row>
    <row r="307" spans="1:24" ht="12.75">
      <c r="A307" s="62"/>
      <c r="B307" s="70"/>
      <c r="C307" s="71"/>
      <c r="D307" s="46">
        <f aca="true" t="shared" si="50" ref="D307:D343">IF(ISERROR(IF(ISERROR(VLOOKUP((LEFT($B307,2)),FEDAGY,2,FALSE)),(VLOOKUP((LEFT($B307,1)),FEDAGY,2,FALSE)),(VLOOKUP((LEFT($B307,2)),FEDAGY,2,FALSE)))),"",(IF(ISERROR(VLOOKUP((LEFT($B307,2)),FEDAGY,2,FALSE)),(VLOOKUP((LEFT($B307,1)),FEDAGY,2,FALSE)),(VLOOKUP((LEFT($B307,2)),FEDAGY,2,FALSE)))))</f>
      </c>
      <c r="E307" s="48">
        <f aca="true" t="shared" si="51" ref="E307:E343">IF(ISERROR(IF(ISERROR(IF(ISERROR(VLOOKUP($B307,CLUSTER,2)),"",VLOOKUP($B307,CLUSTER,2,FALSE))),"Not Clustered",(VLOOKUP($B307,CLUSTER,2,FALSE)))),"",(IF(ISERROR(IF(ISERROR(VLOOKUP($B307,CLUSTER,2)),"",VLOOKUP($B307,CLUSTER,2,FALSE))),"Not Clustered",(VLOOKUP($B307,CLUSTER,2,FALSE)))))</f>
      </c>
      <c r="F307" s="69">
        <f aca="true" t="shared" si="52" ref="F307:F343">IF(ISERROR(VLOOKUP($B307,PGMTITLE,3,FALSE)),"",VLOOKUP($B307,PGMTITLE,3,FALSE))</f>
      </c>
      <c r="G307" s="73"/>
      <c r="H307" s="72"/>
      <c r="I307" s="62"/>
      <c r="J307" s="63"/>
      <c r="K307" s="47">
        <f aca="true" t="shared" si="53" ref="K307:K343">IF(ISERROR(LOOKUP(J307,AGYNO,AGYNAME)),"",(LOOKUP(J307,AGYNO,AGYNAME)))</f>
      </c>
      <c r="L307" s="61"/>
      <c r="M307" s="87"/>
      <c r="N307" s="87"/>
      <c r="O307" s="87"/>
      <c r="P307" s="62"/>
      <c r="Q307" s="62"/>
      <c r="R307" s="62"/>
      <c r="S307" s="90">
        <f t="shared" si="44"/>
      </c>
      <c r="T307" s="90">
        <f t="shared" si="45"/>
      </c>
      <c r="U307" s="90">
        <f t="shared" si="46"/>
      </c>
      <c r="V307" s="90">
        <f t="shared" si="47"/>
      </c>
      <c r="W307" s="90">
        <f t="shared" si="48"/>
      </c>
      <c r="X307" s="90">
        <f t="shared" si="49"/>
      </c>
    </row>
    <row r="308" spans="1:24" ht="12.75">
      <c r="A308" s="62"/>
      <c r="B308" s="70"/>
      <c r="C308" s="71"/>
      <c r="D308" s="46">
        <f t="shared" si="50"/>
      </c>
      <c r="E308" s="48">
        <f t="shared" si="51"/>
      </c>
      <c r="F308" s="69">
        <f t="shared" si="52"/>
      </c>
      <c r="G308" s="73"/>
      <c r="H308" s="72"/>
      <c r="I308" s="62"/>
      <c r="J308" s="63"/>
      <c r="K308" s="47">
        <f t="shared" si="53"/>
      </c>
      <c r="L308" s="61"/>
      <c r="M308" s="87"/>
      <c r="N308" s="87"/>
      <c r="O308" s="87"/>
      <c r="P308" s="62"/>
      <c r="Q308" s="62"/>
      <c r="R308" s="62"/>
      <c r="S308" s="90">
        <f t="shared" si="44"/>
      </c>
      <c r="T308" s="90">
        <f t="shared" si="45"/>
      </c>
      <c r="U308" s="90">
        <f t="shared" si="46"/>
      </c>
      <c r="V308" s="90">
        <f t="shared" si="47"/>
      </c>
      <c r="W308" s="90">
        <f t="shared" si="48"/>
      </c>
      <c r="X308" s="90">
        <f t="shared" si="49"/>
      </c>
    </row>
    <row r="309" spans="1:24" ht="12.75">
      <c r="A309" s="62"/>
      <c r="B309" s="70"/>
      <c r="C309" s="71"/>
      <c r="D309" s="46">
        <f t="shared" si="50"/>
      </c>
      <c r="E309" s="48">
        <f t="shared" si="51"/>
      </c>
      <c r="F309" s="69">
        <f t="shared" si="52"/>
      </c>
      <c r="G309" s="73"/>
      <c r="H309" s="72"/>
      <c r="I309" s="62"/>
      <c r="J309" s="63"/>
      <c r="K309" s="47">
        <f t="shared" si="53"/>
      </c>
      <c r="L309" s="61"/>
      <c r="M309" s="87"/>
      <c r="N309" s="87"/>
      <c r="O309" s="87"/>
      <c r="P309" s="62"/>
      <c r="Q309" s="62"/>
      <c r="R309" s="62"/>
      <c r="S309" s="90">
        <f t="shared" si="44"/>
      </c>
      <c r="T309" s="90">
        <f t="shared" si="45"/>
      </c>
      <c r="U309" s="90">
        <f t="shared" si="46"/>
      </c>
      <c r="V309" s="90">
        <f t="shared" si="47"/>
      </c>
      <c r="W309" s="90">
        <f t="shared" si="48"/>
      </c>
      <c r="X309" s="90">
        <f t="shared" si="49"/>
      </c>
    </row>
    <row r="310" spans="1:24" ht="12.75">
      <c r="A310" s="62"/>
      <c r="B310" s="70"/>
      <c r="C310" s="71"/>
      <c r="D310" s="46">
        <f t="shared" si="50"/>
      </c>
      <c r="E310" s="48">
        <f t="shared" si="51"/>
      </c>
      <c r="F310" s="69">
        <f t="shared" si="52"/>
      </c>
      <c r="G310" s="73"/>
      <c r="H310" s="72"/>
      <c r="I310" s="62"/>
      <c r="J310" s="63"/>
      <c r="K310" s="47">
        <f t="shared" si="53"/>
      </c>
      <c r="L310" s="61"/>
      <c r="M310" s="87"/>
      <c r="N310" s="87"/>
      <c r="O310" s="87"/>
      <c r="P310" s="62"/>
      <c r="Q310" s="62"/>
      <c r="R310" s="62"/>
      <c r="S310" s="90">
        <f t="shared" si="44"/>
      </c>
      <c r="T310" s="90">
        <f t="shared" si="45"/>
      </c>
      <c r="U310" s="90">
        <f t="shared" si="46"/>
      </c>
      <c r="V310" s="90">
        <f t="shared" si="47"/>
      </c>
      <c r="W310" s="90">
        <f t="shared" si="48"/>
      </c>
      <c r="X310" s="90">
        <f t="shared" si="49"/>
      </c>
    </row>
    <row r="311" spans="1:24" ht="12.75">
      <c r="A311" s="62"/>
      <c r="B311" s="70"/>
      <c r="C311" s="71"/>
      <c r="D311" s="46">
        <f t="shared" si="50"/>
      </c>
      <c r="E311" s="48">
        <f t="shared" si="51"/>
      </c>
      <c r="F311" s="69">
        <f t="shared" si="52"/>
      </c>
      <c r="G311" s="73"/>
      <c r="H311" s="72"/>
      <c r="I311" s="62"/>
      <c r="J311" s="63"/>
      <c r="K311" s="47">
        <f t="shared" si="53"/>
      </c>
      <c r="L311" s="61"/>
      <c r="M311" s="87"/>
      <c r="N311" s="87"/>
      <c r="O311" s="87"/>
      <c r="P311" s="62"/>
      <c r="Q311" s="62"/>
      <c r="R311" s="62"/>
      <c r="S311" s="90">
        <f t="shared" si="44"/>
      </c>
      <c r="T311" s="90">
        <f t="shared" si="45"/>
      </c>
      <c r="U311" s="90">
        <f t="shared" si="46"/>
      </c>
      <c r="V311" s="90">
        <f t="shared" si="47"/>
      </c>
      <c r="W311" s="90">
        <f t="shared" si="48"/>
      </c>
      <c r="X311" s="90">
        <f t="shared" si="49"/>
      </c>
    </row>
    <row r="312" spans="1:24" ht="12.75">
      <c r="A312" s="62"/>
      <c r="B312" s="70"/>
      <c r="C312" s="71"/>
      <c r="D312" s="46">
        <f t="shared" si="50"/>
      </c>
      <c r="E312" s="48">
        <f t="shared" si="51"/>
      </c>
      <c r="F312" s="69">
        <f t="shared" si="52"/>
      </c>
      <c r="G312" s="73"/>
      <c r="H312" s="72"/>
      <c r="I312" s="62"/>
      <c r="J312" s="63"/>
      <c r="K312" s="47">
        <f t="shared" si="53"/>
      </c>
      <c r="L312" s="61"/>
      <c r="M312" s="87"/>
      <c r="N312" s="87"/>
      <c r="O312" s="87"/>
      <c r="P312" s="62"/>
      <c r="Q312" s="62"/>
      <c r="R312" s="62"/>
      <c r="S312" s="90">
        <f t="shared" si="44"/>
      </c>
      <c r="T312" s="90">
        <f t="shared" si="45"/>
      </c>
      <c r="U312" s="90">
        <f t="shared" si="46"/>
      </c>
      <c r="V312" s="90">
        <f t="shared" si="47"/>
      </c>
      <c r="W312" s="90">
        <f t="shared" si="48"/>
      </c>
      <c r="X312" s="90">
        <f t="shared" si="49"/>
      </c>
    </row>
    <row r="313" spans="1:24" ht="12.75">
      <c r="A313" s="62"/>
      <c r="B313" s="70"/>
      <c r="C313" s="71"/>
      <c r="D313" s="46">
        <f t="shared" si="50"/>
      </c>
      <c r="E313" s="48">
        <f t="shared" si="51"/>
      </c>
      <c r="F313" s="69">
        <f t="shared" si="52"/>
      </c>
      <c r="G313" s="73"/>
      <c r="H313" s="72"/>
      <c r="I313" s="62"/>
      <c r="J313" s="63"/>
      <c r="K313" s="47">
        <f t="shared" si="53"/>
      </c>
      <c r="L313" s="61"/>
      <c r="M313" s="87"/>
      <c r="N313" s="87"/>
      <c r="O313" s="87"/>
      <c r="P313" s="62"/>
      <c r="Q313" s="62"/>
      <c r="R313" s="62"/>
      <c r="S313" s="90">
        <f t="shared" si="44"/>
      </c>
      <c r="T313" s="90">
        <f t="shared" si="45"/>
      </c>
      <c r="U313" s="90">
        <f t="shared" si="46"/>
      </c>
      <c r="V313" s="90">
        <f t="shared" si="47"/>
      </c>
      <c r="W313" s="90">
        <f t="shared" si="48"/>
      </c>
      <c r="X313" s="90">
        <f t="shared" si="49"/>
      </c>
    </row>
    <row r="314" spans="1:24" ht="12.75">
      <c r="A314" s="62"/>
      <c r="B314" s="70"/>
      <c r="C314" s="71"/>
      <c r="D314" s="46">
        <f t="shared" si="50"/>
      </c>
      <c r="E314" s="48">
        <f t="shared" si="51"/>
      </c>
      <c r="F314" s="69">
        <f t="shared" si="52"/>
      </c>
      <c r="G314" s="73"/>
      <c r="H314" s="72"/>
      <c r="I314" s="62"/>
      <c r="J314" s="63"/>
      <c r="K314" s="47">
        <f t="shared" si="53"/>
      </c>
      <c r="L314" s="61"/>
      <c r="M314" s="87"/>
      <c r="N314" s="87"/>
      <c r="O314" s="87"/>
      <c r="P314" s="62"/>
      <c r="Q314" s="62"/>
      <c r="R314" s="62"/>
      <c r="S314" s="90">
        <f t="shared" si="44"/>
      </c>
      <c r="T314" s="90">
        <f t="shared" si="45"/>
      </c>
      <c r="U314" s="90">
        <f t="shared" si="46"/>
      </c>
      <c r="V314" s="90">
        <f t="shared" si="47"/>
      </c>
      <c r="W314" s="90">
        <f t="shared" si="48"/>
      </c>
      <c r="X314" s="90">
        <f t="shared" si="49"/>
      </c>
    </row>
    <row r="315" spans="1:24" ht="12.75">
      <c r="A315" s="62"/>
      <c r="B315" s="70"/>
      <c r="C315" s="71"/>
      <c r="D315" s="46">
        <f t="shared" si="50"/>
      </c>
      <c r="E315" s="48">
        <f t="shared" si="51"/>
      </c>
      <c r="F315" s="69">
        <f t="shared" si="52"/>
      </c>
      <c r="G315" s="73"/>
      <c r="H315" s="72"/>
      <c r="I315" s="62"/>
      <c r="J315" s="63"/>
      <c r="K315" s="47">
        <f t="shared" si="53"/>
      </c>
      <c r="L315" s="61"/>
      <c r="M315" s="87"/>
      <c r="N315" s="87"/>
      <c r="O315" s="87"/>
      <c r="P315" s="62"/>
      <c r="Q315" s="62"/>
      <c r="R315" s="62"/>
      <c r="S315" s="90">
        <f t="shared" si="44"/>
      </c>
      <c r="T315" s="90">
        <f t="shared" si="45"/>
      </c>
      <c r="U315" s="90">
        <f t="shared" si="46"/>
      </c>
      <c r="V315" s="90">
        <f t="shared" si="47"/>
      </c>
      <c r="W315" s="90">
        <f t="shared" si="48"/>
      </c>
      <c r="X315" s="90">
        <f t="shared" si="49"/>
      </c>
    </row>
    <row r="316" spans="1:24" ht="12.75">
      <c r="A316" s="62"/>
      <c r="B316" s="70"/>
      <c r="C316" s="71"/>
      <c r="D316" s="46">
        <f t="shared" si="50"/>
      </c>
      <c r="E316" s="48">
        <f t="shared" si="51"/>
      </c>
      <c r="F316" s="69">
        <f t="shared" si="52"/>
      </c>
      <c r="G316" s="73"/>
      <c r="H316" s="72"/>
      <c r="I316" s="62"/>
      <c r="J316" s="63"/>
      <c r="K316" s="47">
        <f t="shared" si="53"/>
      </c>
      <c r="L316" s="61"/>
      <c r="M316" s="87"/>
      <c r="N316" s="87"/>
      <c r="O316" s="87"/>
      <c r="P316" s="62"/>
      <c r="Q316" s="62"/>
      <c r="R316" s="62"/>
      <c r="S316" s="90">
        <f t="shared" si="44"/>
      </c>
      <c r="T316" s="90">
        <f t="shared" si="45"/>
      </c>
      <c r="U316" s="90">
        <f t="shared" si="46"/>
      </c>
      <c r="V316" s="90">
        <f t="shared" si="47"/>
      </c>
      <c r="W316" s="90">
        <f t="shared" si="48"/>
      </c>
      <c r="X316" s="90">
        <f t="shared" si="49"/>
      </c>
    </row>
    <row r="317" spans="1:24" ht="12.75">
      <c r="A317" s="62"/>
      <c r="B317" s="70"/>
      <c r="C317" s="71"/>
      <c r="D317" s="46">
        <f t="shared" si="50"/>
      </c>
      <c r="E317" s="48">
        <f t="shared" si="51"/>
      </c>
      <c r="F317" s="69">
        <f t="shared" si="52"/>
      </c>
      <c r="G317" s="73"/>
      <c r="H317" s="72"/>
      <c r="I317" s="62"/>
      <c r="J317" s="63"/>
      <c r="K317" s="47">
        <f t="shared" si="53"/>
      </c>
      <c r="L317" s="61"/>
      <c r="M317" s="87"/>
      <c r="N317" s="87"/>
      <c r="O317" s="87"/>
      <c r="P317" s="62"/>
      <c r="Q317" s="62"/>
      <c r="R317" s="62"/>
      <c r="S317" s="90">
        <f t="shared" si="44"/>
      </c>
      <c r="T317" s="90">
        <f t="shared" si="45"/>
      </c>
      <c r="U317" s="90">
        <f t="shared" si="46"/>
      </c>
      <c r="V317" s="90">
        <f t="shared" si="47"/>
      </c>
      <c r="W317" s="90">
        <f t="shared" si="48"/>
      </c>
      <c r="X317" s="90">
        <f t="shared" si="49"/>
      </c>
    </row>
    <row r="318" spans="1:24" ht="12.75">
      <c r="A318" s="62"/>
      <c r="B318" s="70"/>
      <c r="C318" s="71"/>
      <c r="D318" s="46">
        <f t="shared" si="50"/>
      </c>
      <c r="E318" s="48">
        <f t="shared" si="51"/>
      </c>
      <c r="F318" s="69">
        <f t="shared" si="52"/>
      </c>
      <c r="G318" s="73"/>
      <c r="H318" s="72"/>
      <c r="I318" s="62"/>
      <c r="J318" s="63"/>
      <c r="K318" s="47">
        <f t="shared" si="53"/>
      </c>
      <c r="L318" s="61"/>
      <c r="M318" s="87"/>
      <c r="N318" s="87"/>
      <c r="O318" s="87"/>
      <c r="P318" s="62"/>
      <c r="Q318" s="62"/>
      <c r="R318" s="62"/>
      <c r="S318" s="90">
        <f t="shared" si="44"/>
      </c>
      <c r="T318" s="90">
        <f t="shared" si="45"/>
      </c>
      <c r="U318" s="90">
        <f t="shared" si="46"/>
      </c>
      <c r="V318" s="90">
        <f t="shared" si="47"/>
      </c>
      <c r="W318" s="90">
        <f t="shared" si="48"/>
      </c>
      <c r="X318" s="90">
        <f t="shared" si="49"/>
      </c>
    </row>
    <row r="319" spans="1:24" ht="12.75">
      <c r="A319" s="62"/>
      <c r="B319" s="70"/>
      <c r="C319" s="71"/>
      <c r="D319" s="46">
        <f t="shared" si="50"/>
      </c>
      <c r="E319" s="48">
        <f t="shared" si="51"/>
      </c>
      <c r="F319" s="69">
        <f t="shared" si="52"/>
      </c>
      <c r="G319" s="73"/>
      <c r="H319" s="72"/>
      <c r="I319" s="62"/>
      <c r="J319" s="63"/>
      <c r="K319" s="47">
        <f t="shared" si="53"/>
      </c>
      <c r="L319" s="61"/>
      <c r="M319" s="87"/>
      <c r="N319" s="87"/>
      <c r="O319" s="87"/>
      <c r="P319" s="62"/>
      <c r="Q319" s="62"/>
      <c r="R319" s="62"/>
      <c r="S319" s="90">
        <f t="shared" si="44"/>
      </c>
      <c r="T319" s="90">
        <f t="shared" si="45"/>
      </c>
      <c r="U319" s="90">
        <f t="shared" si="46"/>
      </c>
      <c r="V319" s="90">
        <f t="shared" si="47"/>
      </c>
      <c r="W319" s="90">
        <f t="shared" si="48"/>
      </c>
      <c r="X319" s="90">
        <f t="shared" si="49"/>
      </c>
    </row>
    <row r="320" spans="1:24" ht="12.75">
      <c r="A320" s="62"/>
      <c r="B320" s="70"/>
      <c r="C320" s="71"/>
      <c r="D320" s="46">
        <f t="shared" si="50"/>
      </c>
      <c r="E320" s="48">
        <f t="shared" si="51"/>
      </c>
      <c r="F320" s="69">
        <f t="shared" si="52"/>
      </c>
      <c r="G320" s="73"/>
      <c r="H320" s="72"/>
      <c r="I320" s="62"/>
      <c r="J320" s="63"/>
      <c r="K320" s="47">
        <f t="shared" si="53"/>
      </c>
      <c r="L320" s="61"/>
      <c r="M320" s="87"/>
      <c r="N320" s="87"/>
      <c r="O320" s="87"/>
      <c r="P320" s="62"/>
      <c r="Q320" s="62"/>
      <c r="R320" s="62"/>
      <c r="S320" s="90">
        <f t="shared" si="44"/>
      </c>
      <c r="T320" s="90">
        <f t="shared" si="45"/>
      </c>
      <c r="U320" s="90">
        <f t="shared" si="46"/>
      </c>
      <c r="V320" s="90">
        <f t="shared" si="47"/>
      </c>
      <c r="W320" s="90">
        <f t="shared" si="48"/>
      </c>
      <c r="X320" s="90">
        <f t="shared" si="49"/>
      </c>
    </row>
    <row r="321" spans="1:24" ht="12.75">
      <c r="A321" s="62"/>
      <c r="B321" s="70"/>
      <c r="C321" s="71"/>
      <c r="D321" s="46">
        <f t="shared" si="50"/>
      </c>
      <c r="E321" s="48">
        <f t="shared" si="51"/>
      </c>
      <c r="F321" s="69">
        <f t="shared" si="52"/>
      </c>
      <c r="G321" s="73"/>
      <c r="H321" s="72"/>
      <c r="I321" s="62"/>
      <c r="J321" s="63"/>
      <c r="K321" s="47">
        <f t="shared" si="53"/>
      </c>
      <c r="L321" s="61"/>
      <c r="M321" s="87"/>
      <c r="N321" s="87"/>
      <c r="O321" s="87"/>
      <c r="P321" s="62"/>
      <c r="Q321" s="62"/>
      <c r="R321" s="62"/>
      <c r="S321" s="90">
        <f t="shared" si="44"/>
      </c>
      <c r="T321" s="90">
        <f t="shared" si="45"/>
      </c>
      <c r="U321" s="90">
        <f t="shared" si="46"/>
      </c>
      <c r="V321" s="90">
        <f t="shared" si="47"/>
      </c>
      <c r="W321" s="90">
        <f t="shared" si="48"/>
      </c>
      <c r="X321" s="90">
        <f t="shared" si="49"/>
      </c>
    </row>
    <row r="322" spans="1:24" ht="12.75">
      <c r="A322" s="62"/>
      <c r="B322" s="70"/>
      <c r="C322" s="71"/>
      <c r="D322" s="46">
        <f t="shared" si="50"/>
      </c>
      <c r="E322" s="48">
        <f t="shared" si="51"/>
      </c>
      <c r="F322" s="69">
        <f t="shared" si="52"/>
      </c>
      <c r="G322" s="73"/>
      <c r="H322" s="72"/>
      <c r="I322" s="62"/>
      <c r="J322" s="63"/>
      <c r="K322" s="47">
        <f t="shared" si="53"/>
      </c>
      <c r="L322" s="61"/>
      <c r="M322" s="87"/>
      <c r="N322" s="87"/>
      <c r="O322" s="87"/>
      <c r="P322" s="62"/>
      <c r="Q322" s="62"/>
      <c r="R322" s="62"/>
      <c r="S322" s="90">
        <f t="shared" si="44"/>
      </c>
      <c r="T322" s="90">
        <f t="shared" si="45"/>
      </c>
      <c r="U322" s="90">
        <f t="shared" si="46"/>
      </c>
      <c r="V322" s="90">
        <f t="shared" si="47"/>
      </c>
      <c r="W322" s="90">
        <f t="shared" si="48"/>
      </c>
      <c r="X322" s="90">
        <f t="shared" si="49"/>
      </c>
    </row>
    <row r="323" spans="1:24" ht="12.75">
      <c r="A323" s="62"/>
      <c r="B323" s="70"/>
      <c r="C323" s="71"/>
      <c r="D323" s="46">
        <f t="shared" si="50"/>
      </c>
      <c r="E323" s="48">
        <f t="shared" si="51"/>
      </c>
      <c r="F323" s="69">
        <f t="shared" si="52"/>
      </c>
      <c r="G323" s="73"/>
      <c r="H323" s="72"/>
      <c r="I323" s="62"/>
      <c r="J323" s="63"/>
      <c r="K323" s="47">
        <f t="shared" si="53"/>
      </c>
      <c r="L323" s="61"/>
      <c r="M323" s="87"/>
      <c r="N323" s="87"/>
      <c r="O323" s="87"/>
      <c r="P323" s="62"/>
      <c r="Q323" s="62"/>
      <c r="R323" s="62"/>
      <c r="S323" s="90">
        <f t="shared" si="44"/>
      </c>
      <c r="T323" s="90">
        <f t="shared" si="45"/>
      </c>
      <c r="U323" s="90">
        <f t="shared" si="46"/>
      </c>
      <c r="V323" s="90">
        <f t="shared" si="47"/>
      </c>
      <c r="W323" s="90">
        <f t="shared" si="48"/>
      </c>
      <c r="X323" s="90">
        <f t="shared" si="49"/>
      </c>
    </row>
    <row r="324" spans="1:24" ht="12.75">
      <c r="A324" s="62"/>
      <c r="B324" s="70"/>
      <c r="C324" s="71"/>
      <c r="D324" s="46">
        <f t="shared" si="50"/>
      </c>
      <c r="E324" s="48">
        <f t="shared" si="51"/>
      </c>
      <c r="F324" s="69">
        <f t="shared" si="52"/>
      </c>
      <c r="G324" s="73"/>
      <c r="H324" s="72"/>
      <c r="I324" s="62"/>
      <c r="J324" s="63"/>
      <c r="K324" s="47">
        <f t="shared" si="53"/>
      </c>
      <c r="L324" s="61"/>
      <c r="M324" s="87"/>
      <c r="N324" s="87"/>
      <c r="O324" s="87"/>
      <c r="P324" s="62"/>
      <c r="Q324" s="62"/>
      <c r="R324" s="62"/>
      <c r="S324" s="90">
        <f t="shared" si="44"/>
      </c>
      <c r="T324" s="90">
        <f t="shared" si="45"/>
      </c>
      <c r="U324" s="90">
        <f t="shared" si="46"/>
      </c>
      <c r="V324" s="90">
        <f t="shared" si="47"/>
      </c>
      <c r="W324" s="90">
        <f t="shared" si="48"/>
      </c>
      <c r="X324" s="90">
        <f t="shared" si="49"/>
      </c>
    </row>
    <row r="325" spans="1:24" ht="12.75">
      <c r="A325" s="62"/>
      <c r="B325" s="70"/>
      <c r="C325" s="71"/>
      <c r="D325" s="46">
        <f t="shared" si="50"/>
      </c>
      <c r="E325" s="48">
        <f t="shared" si="51"/>
      </c>
      <c r="F325" s="69">
        <f t="shared" si="52"/>
      </c>
      <c r="G325" s="73"/>
      <c r="H325" s="72"/>
      <c r="I325" s="62"/>
      <c r="J325" s="63"/>
      <c r="K325" s="47">
        <f t="shared" si="53"/>
      </c>
      <c r="L325" s="61"/>
      <c r="M325" s="87"/>
      <c r="N325" s="87"/>
      <c r="O325" s="87"/>
      <c r="P325" s="62"/>
      <c r="Q325" s="62"/>
      <c r="R325" s="62"/>
      <c r="S325" s="90">
        <f t="shared" si="44"/>
      </c>
      <c r="T325" s="90">
        <f t="shared" si="45"/>
      </c>
      <c r="U325" s="90">
        <f t="shared" si="46"/>
      </c>
      <c r="V325" s="90">
        <f t="shared" si="47"/>
      </c>
      <c r="W325" s="90">
        <f t="shared" si="48"/>
      </c>
      <c r="X325" s="90">
        <f t="shared" si="49"/>
      </c>
    </row>
    <row r="326" spans="1:24" ht="12.75">
      <c r="A326" s="62"/>
      <c r="B326" s="70"/>
      <c r="C326" s="71"/>
      <c r="D326" s="46">
        <f t="shared" si="50"/>
      </c>
      <c r="E326" s="48">
        <f t="shared" si="51"/>
      </c>
      <c r="F326" s="69">
        <f t="shared" si="52"/>
      </c>
      <c r="G326" s="73"/>
      <c r="H326" s="72"/>
      <c r="I326" s="62"/>
      <c r="J326" s="63"/>
      <c r="K326" s="47">
        <f t="shared" si="53"/>
      </c>
      <c r="L326" s="61"/>
      <c r="M326" s="87"/>
      <c r="N326" s="87"/>
      <c r="O326" s="87"/>
      <c r="P326" s="62"/>
      <c r="Q326" s="62"/>
      <c r="R326" s="62"/>
      <c r="S326" s="90">
        <f t="shared" si="44"/>
      </c>
      <c r="T326" s="90">
        <f t="shared" si="45"/>
      </c>
      <c r="U326" s="90">
        <f t="shared" si="46"/>
      </c>
      <c r="V326" s="90">
        <f t="shared" si="47"/>
      </c>
      <c r="W326" s="90">
        <f t="shared" si="48"/>
      </c>
      <c r="X326" s="90">
        <f t="shared" si="49"/>
      </c>
    </row>
    <row r="327" spans="1:24" ht="12.75">
      <c r="A327" s="62"/>
      <c r="B327" s="70"/>
      <c r="C327" s="71"/>
      <c r="D327" s="46">
        <f t="shared" si="50"/>
      </c>
      <c r="E327" s="48">
        <f t="shared" si="51"/>
      </c>
      <c r="F327" s="69">
        <f t="shared" si="52"/>
      </c>
      <c r="G327" s="73"/>
      <c r="H327" s="72"/>
      <c r="I327" s="62"/>
      <c r="J327" s="63"/>
      <c r="K327" s="47">
        <f t="shared" si="53"/>
      </c>
      <c r="L327" s="61"/>
      <c r="M327" s="87"/>
      <c r="N327" s="87"/>
      <c r="O327" s="87"/>
      <c r="P327" s="62"/>
      <c r="Q327" s="62"/>
      <c r="R327" s="62"/>
      <c r="S327" s="90">
        <f t="shared" si="44"/>
      </c>
      <c r="T327" s="90">
        <f t="shared" si="45"/>
      </c>
      <c r="U327" s="90">
        <f t="shared" si="46"/>
      </c>
      <c r="V327" s="90">
        <f t="shared" si="47"/>
      </c>
      <c r="W327" s="90">
        <f t="shared" si="48"/>
      </c>
      <c r="X327" s="90">
        <f t="shared" si="49"/>
      </c>
    </row>
    <row r="328" spans="1:24" ht="12.75">
      <c r="A328" s="62"/>
      <c r="B328" s="70"/>
      <c r="C328" s="71"/>
      <c r="D328" s="46">
        <f t="shared" si="50"/>
      </c>
      <c r="E328" s="48">
        <f t="shared" si="51"/>
      </c>
      <c r="F328" s="69">
        <f t="shared" si="52"/>
      </c>
      <c r="G328" s="73"/>
      <c r="H328" s="72"/>
      <c r="I328" s="62"/>
      <c r="J328" s="63"/>
      <c r="K328" s="47">
        <f t="shared" si="53"/>
      </c>
      <c r="L328" s="61"/>
      <c r="M328" s="87"/>
      <c r="N328" s="87"/>
      <c r="O328" s="87"/>
      <c r="P328" s="62"/>
      <c r="Q328" s="62"/>
      <c r="R328" s="62"/>
      <c r="S328" s="90">
        <f t="shared" si="44"/>
      </c>
      <c r="T328" s="90">
        <f t="shared" si="45"/>
      </c>
      <c r="U328" s="90">
        <f t="shared" si="46"/>
      </c>
      <c r="V328" s="90">
        <f t="shared" si="47"/>
      </c>
      <c r="W328" s="90">
        <f t="shared" si="48"/>
      </c>
      <c r="X328" s="90">
        <f t="shared" si="49"/>
      </c>
    </row>
    <row r="329" spans="1:24" ht="12.75">
      <c r="A329" s="62"/>
      <c r="B329" s="70"/>
      <c r="C329" s="71"/>
      <c r="D329" s="46">
        <f t="shared" si="50"/>
      </c>
      <c r="E329" s="48">
        <f t="shared" si="51"/>
      </c>
      <c r="F329" s="69">
        <f t="shared" si="52"/>
      </c>
      <c r="G329" s="73"/>
      <c r="H329" s="72"/>
      <c r="I329" s="62"/>
      <c r="J329" s="63"/>
      <c r="K329" s="47">
        <f t="shared" si="53"/>
      </c>
      <c r="L329" s="61"/>
      <c r="M329" s="87"/>
      <c r="N329" s="87"/>
      <c r="O329" s="87"/>
      <c r="P329" s="62"/>
      <c r="Q329" s="62"/>
      <c r="R329" s="62"/>
      <c r="S329" s="90">
        <f t="shared" si="44"/>
      </c>
      <c r="T329" s="90">
        <f t="shared" si="45"/>
      </c>
      <c r="U329" s="90">
        <f t="shared" si="46"/>
      </c>
      <c r="V329" s="90">
        <f t="shared" si="47"/>
      </c>
      <c r="W329" s="90">
        <f t="shared" si="48"/>
      </c>
      <c r="X329" s="90">
        <f t="shared" si="49"/>
      </c>
    </row>
    <row r="330" spans="1:24" ht="12.75">
      <c r="A330" s="62"/>
      <c r="B330" s="70"/>
      <c r="C330" s="71"/>
      <c r="D330" s="46">
        <f t="shared" si="50"/>
      </c>
      <c r="E330" s="48">
        <f t="shared" si="51"/>
      </c>
      <c r="F330" s="69">
        <f t="shared" si="52"/>
      </c>
      <c r="G330" s="73"/>
      <c r="H330" s="72"/>
      <c r="I330" s="62"/>
      <c r="J330" s="63"/>
      <c r="K330" s="47">
        <f t="shared" si="53"/>
      </c>
      <c r="L330" s="61"/>
      <c r="M330" s="87"/>
      <c r="N330" s="87"/>
      <c r="O330" s="87"/>
      <c r="P330" s="62"/>
      <c r="Q330" s="62"/>
      <c r="R330" s="62"/>
      <c r="S330" s="90">
        <f t="shared" si="44"/>
      </c>
      <c r="T330" s="90">
        <f t="shared" si="45"/>
      </c>
      <c r="U330" s="90">
        <f t="shared" si="46"/>
      </c>
      <c r="V330" s="90">
        <f t="shared" si="47"/>
      </c>
      <c r="W330" s="90">
        <f t="shared" si="48"/>
      </c>
      <c r="X330" s="90">
        <f t="shared" si="49"/>
      </c>
    </row>
    <row r="331" spans="1:24" ht="12.75">
      <c r="A331" s="62"/>
      <c r="B331" s="70"/>
      <c r="C331" s="71"/>
      <c r="D331" s="46">
        <f t="shared" si="50"/>
      </c>
      <c r="E331" s="48">
        <f t="shared" si="51"/>
      </c>
      <c r="F331" s="69">
        <f t="shared" si="52"/>
      </c>
      <c r="G331" s="73"/>
      <c r="H331" s="72"/>
      <c r="I331" s="62"/>
      <c r="J331" s="63"/>
      <c r="K331" s="47">
        <f t="shared" si="53"/>
      </c>
      <c r="L331" s="61"/>
      <c r="M331" s="87"/>
      <c r="N331" s="87"/>
      <c r="O331" s="87"/>
      <c r="P331" s="62"/>
      <c r="Q331" s="62"/>
      <c r="R331" s="62"/>
      <c r="S331" s="90">
        <f t="shared" si="44"/>
      </c>
      <c r="T331" s="90">
        <f t="shared" si="45"/>
      </c>
      <c r="U331" s="90">
        <f t="shared" si="46"/>
      </c>
      <c r="V331" s="90">
        <f t="shared" si="47"/>
      </c>
      <c r="W331" s="90">
        <f t="shared" si="48"/>
      </c>
      <c r="X331" s="90">
        <f t="shared" si="49"/>
      </c>
    </row>
    <row r="332" spans="1:24" ht="12.75">
      <c r="A332" s="62"/>
      <c r="B332" s="70"/>
      <c r="C332" s="71"/>
      <c r="D332" s="46">
        <f t="shared" si="50"/>
      </c>
      <c r="E332" s="48">
        <f t="shared" si="51"/>
      </c>
      <c r="F332" s="69">
        <f t="shared" si="52"/>
      </c>
      <c r="G332" s="73"/>
      <c r="H332" s="72"/>
      <c r="I332" s="62"/>
      <c r="J332" s="63"/>
      <c r="K332" s="47">
        <f t="shared" si="53"/>
      </c>
      <c r="L332" s="61"/>
      <c r="M332" s="87"/>
      <c r="N332" s="87"/>
      <c r="O332" s="87"/>
      <c r="P332" s="62"/>
      <c r="Q332" s="62"/>
      <c r="R332" s="62"/>
      <c r="S332" s="90">
        <f t="shared" si="44"/>
      </c>
      <c r="T332" s="90">
        <f t="shared" si="45"/>
      </c>
      <c r="U332" s="90">
        <f t="shared" si="46"/>
      </c>
      <c r="V332" s="90">
        <f t="shared" si="47"/>
      </c>
      <c r="W332" s="90">
        <f t="shared" si="48"/>
      </c>
      <c r="X332" s="90">
        <f t="shared" si="49"/>
      </c>
    </row>
    <row r="333" spans="1:24" ht="12.75">
      <c r="A333" s="62"/>
      <c r="B333" s="70"/>
      <c r="C333" s="71"/>
      <c r="D333" s="46">
        <f t="shared" si="50"/>
      </c>
      <c r="E333" s="48">
        <f t="shared" si="51"/>
      </c>
      <c r="F333" s="69">
        <f t="shared" si="52"/>
      </c>
      <c r="G333" s="73"/>
      <c r="H333" s="72"/>
      <c r="I333" s="62"/>
      <c r="J333" s="63"/>
      <c r="K333" s="47">
        <f t="shared" si="53"/>
      </c>
      <c r="L333" s="61"/>
      <c r="M333" s="87"/>
      <c r="N333" s="87"/>
      <c r="O333" s="87"/>
      <c r="P333" s="62"/>
      <c r="Q333" s="62"/>
      <c r="R333" s="62"/>
      <c r="S333" s="90">
        <f t="shared" si="44"/>
      </c>
      <c r="T333" s="90">
        <f t="shared" si="45"/>
      </c>
      <c r="U333" s="90">
        <f t="shared" si="46"/>
      </c>
      <c r="V333" s="90">
        <f t="shared" si="47"/>
      </c>
      <c r="W333" s="90">
        <f t="shared" si="48"/>
      </c>
      <c r="X333" s="90">
        <f t="shared" si="49"/>
      </c>
    </row>
    <row r="334" spans="1:24" ht="12.75">
      <c r="A334" s="62"/>
      <c r="B334" s="70"/>
      <c r="C334" s="71"/>
      <c r="D334" s="46">
        <f t="shared" si="50"/>
      </c>
      <c r="E334" s="48">
        <f t="shared" si="51"/>
      </c>
      <c r="F334" s="69">
        <f t="shared" si="52"/>
      </c>
      <c r="G334" s="73"/>
      <c r="H334" s="72"/>
      <c r="I334" s="62"/>
      <c r="J334" s="63"/>
      <c r="K334" s="47">
        <f t="shared" si="53"/>
      </c>
      <c r="L334" s="61"/>
      <c r="M334" s="87"/>
      <c r="N334" s="87"/>
      <c r="O334" s="87"/>
      <c r="P334" s="62"/>
      <c r="Q334" s="62"/>
      <c r="R334" s="62"/>
      <c r="S334" s="90">
        <f t="shared" si="44"/>
      </c>
      <c r="T334" s="90">
        <f t="shared" si="45"/>
      </c>
      <c r="U334" s="90">
        <f t="shared" si="46"/>
      </c>
      <c r="V334" s="90">
        <f t="shared" si="47"/>
      </c>
      <c r="W334" s="90">
        <f t="shared" si="48"/>
      </c>
      <c r="X334" s="90">
        <f t="shared" si="49"/>
      </c>
    </row>
    <row r="335" spans="1:24" ht="12.75">
      <c r="A335" s="62"/>
      <c r="B335" s="70"/>
      <c r="C335" s="71"/>
      <c r="D335" s="46">
        <f t="shared" si="50"/>
      </c>
      <c r="E335" s="48">
        <f t="shared" si="51"/>
      </c>
      <c r="F335" s="69">
        <f t="shared" si="52"/>
      </c>
      <c r="G335" s="73"/>
      <c r="H335" s="72"/>
      <c r="I335" s="62"/>
      <c r="J335" s="63"/>
      <c r="K335" s="47">
        <f t="shared" si="53"/>
      </c>
      <c r="L335" s="61"/>
      <c r="M335" s="87"/>
      <c r="N335" s="87"/>
      <c r="O335" s="87"/>
      <c r="P335" s="62"/>
      <c r="Q335" s="62"/>
      <c r="R335" s="62"/>
      <c r="S335" s="90">
        <f t="shared" si="44"/>
      </c>
      <c r="T335" s="90">
        <f t="shared" si="45"/>
      </c>
      <c r="U335" s="90">
        <f t="shared" si="46"/>
      </c>
      <c r="V335" s="90">
        <f t="shared" si="47"/>
      </c>
      <c r="W335" s="90">
        <f t="shared" si="48"/>
      </c>
      <c r="X335" s="90">
        <f t="shared" si="49"/>
      </c>
    </row>
    <row r="336" spans="1:24" ht="12.75">
      <c r="A336" s="62"/>
      <c r="B336" s="70"/>
      <c r="C336" s="71"/>
      <c r="D336" s="46">
        <f t="shared" si="50"/>
      </c>
      <c r="E336" s="48">
        <f t="shared" si="51"/>
      </c>
      <c r="F336" s="69">
        <f t="shared" si="52"/>
      </c>
      <c r="G336" s="73"/>
      <c r="H336" s="72"/>
      <c r="I336" s="62"/>
      <c r="J336" s="63"/>
      <c r="K336" s="47">
        <f t="shared" si="53"/>
      </c>
      <c r="L336" s="61"/>
      <c r="M336" s="87"/>
      <c r="N336" s="87"/>
      <c r="O336" s="87"/>
      <c r="P336" s="62"/>
      <c r="Q336" s="62"/>
      <c r="R336" s="62"/>
      <c r="S336" s="90">
        <f t="shared" si="44"/>
      </c>
      <c r="T336" s="90">
        <f t="shared" si="45"/>
      </c>
      <c r="U336" s="90">
        <f t="shared" si="46"/>
      </c>
      <c r="V336" s="90">
        <f t="shared" si="47"/>
      </c>
      <c r="W336" s="90">
        <f t="shared" si="48"/>
      </c>
      <c r="X336" s="90">
        <f t="shared" si="49"/>
      </c>
    </row>
    <row r="337" spans="1:24" ht="12.75">
      <c r="A337" s="62"/>
      <c r="B337" s="70"/>
      <c r="C337" s="71"/>
      <c r="D337" s="46">
        <f t="shared" si="50"/>
      </c>
      <c r="E337" s="48">
        <f t="shared" si="51"/>
      </c>
      <c r="F337" s="69">
        <f t="shared" si="52"/>
      </c>
      <c r="G337" s="73"/>
      <c r="H337" s="72"/>
      <c r="I337" s="62"/>
      <c r="J337" s="63"/>
      <c r="K337" s="47">
        <f t="shared" si="53"/>
      </c>
      <c r="L337" s="61"/>
      <c r="M337" s="87"/>
      <c r="N337" s="87"/>
      <c r="O337" s="87"/>
      <c r="P337" s="62"/>
      <c r="Q337" s="62"/>
      <c r="R337" s="62"/>
      <c r="S337" s="90">
        <f t="shared" si="44"/>
      </c>
      <c r="T337" s="90">
        <f t="shared" si="45"/>
      </c>
      <c r="U337" s="90">
        <f t="shared" si="46"/>
      </c>
      <c r="V337" s="90">
        <f t="shared" si="47"/>
      </c>
      <c r="W337" s="90">
        <f t="shared" si="48"/>
      </c>
      <c r="X337" s="90">
        <f t="shared" si="49"/>
      </c>
    </row>
    <row r="338" spans="1:24" ht="12.75">
      <c r="A338" s="62"/>
      <c r="B338" s="70"/>
      <c r="C338" s="71"/>
      <c r="D338" s="46">
        <f t="shared" si="50"/>
      </c>
      <c r="E338" s="48">
        <f t="shared" si="51"/>
      </c>
      <c r="F338" s="69">
        <f t="shared" si="52"/>
      </c>
      <c r="G338" s="73"/>
      <c r="H338" s="72"/>
      <c r="I338" s="62"/>
      <c r="J338" s="63"/>
      <c r="K338" s="47">
        <f t="shared" si="53"/>
      </c>
      <c r="L338" s="61"/>
      <c r="M338" s="87"/>
      <c r="N338" s="87"/>
      <c r="O338" s="87"/>
      <c r="P338" s="62"/>
      <c r="Q338" s="62"/>
      <c r="R338" s="62"/>
      <c r="S338" s="90">
        <f t="shared" si="44"/>
      </c>
      <c r="T338" s="90">
        <f t="shared" si="45"/>
      </c>
      <c r="U338" s="90">
        <f t="shared" si="46"/>
      </c>
      <c r="V338" s="90">
        <f t="shared" si="47"/>
      </c>
      <c r="W338" s="90">
        <f t="shared" si="48"/>
      </c>
      <c r="X338" s="90">
        <f t="shared" si="49"/>
      </c>
    </row>
    <row r="339" spans="1:24" ht="12.75">
      <c r="A339" s="62"/>
      <c r="B339" s="70"/>
      <c r="C339" s="71"/>
      <c r="D339" s="46">
        <f t="shared" si="50"/>
      </c>
      <c r="E339" s="48">
        <f t="shared" si="51"/>
      </c>
      <c r="F339" s="69">
        <f t="shared" si="52"/>
      </c>
      <c r="G339" s="73"/>
      <c r="H339" s="72"/>
      <c r="I339" s="62"/>
      <c r="J339" s="63"/>
      <c r="K339" s="47">
        <f t="shared" si="53"/>
      </c>
      <c r="L339" s="61"/>
      <c r="M339" s="87"/>
      <c r="N339" s="87"/>
      <c r="O339" s="87"/>
      <c r="P339" s="62"/>
      <c r="Q339" s="62"/>
      <c r="R339" s="62"/>
      <c r="S339" s="90">
        <f t="shared" si="44"/>
      </c>
      <c r="T339" s="90">
        <f t="shared" si="45"/>
      </c>
      <c r="U339" s="90">
        <f t="shared" si="46"/>
      </c>
      <c r="V339" s="90">
        <f t="shared" si="47"/>
      </c>
      <c r="W339" s="90">
        <f t="shared" si="48"/>
      </c>
      <c r="X339" s="90">
        <f t="shared" si="49"/>
      </c>
    </row>
    <row r="340" spans="1:24" ht="12.75">
      <c r="A340" s="62"/>
      <c r="B340" s="70"/>
      <c r="C340" s="71"/>
      <c r="D340" s="46">
        <f t="shared" si="50"/>
      </c>
      <c r="E340" s="48">
        <f t="shared" si="51"/>
      </c>
      <c r="F340" s="69">
        <f t="shared" si="52"/>
      </c>
      <c r="G340" s="73"/>
      <c r="H340" s="72"/>
      <c r="I340" s="62"/>
      <c r="J340" s="63"/>
      <c r="K340" s="47">
        <f t="shared" si="53"/>
      </c>
      <c r="L340" s="61"/>
      <c r="M340" s="87"/>
      <c r="N340" s="87"/>
      <c r="O340" s="87"/>
      <c r="P340" s="62"/>
      <c r="Q340" s="62"/>
      <c r="R340" s="62"/>
      <c r="S340" s="90">
        <f t="shared" si="44"/>
      </c>
      <c r="T340" s="90">
        <f t="shared" si="45"/>
      </c>
      <c r="U340" s="90">
        <f t="shared" si="46"/>
      </c>
      <c r="V340" s="90">
        <f t="shared" si="47"/>
      </c>
      <c r="W340" s="90">
        <f t="shared" si="48"/>
      </c>
      <c r="X340" s="90">
        <f t="shared" si="49"/>
      </c>
    </row>
    <row r="341" spans="1:24" ht="12.75">
      <c r="A341" s="62"/>
      <c r="B341" s="70"/>
      <c r="C341" s="71"/>
      <c r="D341" s="46">
        <f t="shared" si="50"/>
      </c>
      <c r="E341" s="48">
        <f t="shared" si="51"/>
      </c>
      <c r="F341" s="69">
        <f t="shared" si="52"/>
      </c>
      <c r="G341" s="73"/>
      <c r="H341" s="72"/>
      <c r="I341" s="62"/>
      <c r="J341" s="63"/>
      <c r="K341" s="47">
        <f t="shared" si="53"/>
      </c>
      <c r="L341" s="61"/>
      <c r="M341" s="87"/>
      <c r="N341" s="87"/>
      <c r="O341" s="87"/>
      <c r="P341" s="62"/>
      <c r="Q341" s="62"/>
      <c r="R341" s="62"/>
      <c r="S341" s="90">
        <f t="shared" si="44"/>
      </c>
      <c r="T341" s="90">
        <f t="shared" si="45"/>
      </c>
      <c r="U341" s="90">
        <f t="shared" si="46"/>
      </c>
      <c r="V341" s="90">
        <f t="shared" si="47"/>
      </c>
      <c r="W341" s="90">
        <f t="shared" si="48"/>
      </c>
      <c r="X341" s="90">
        <f t="shared" si="49"/>
      </c>
    </row>
    <row r="342" spans="1:24" ht="12.75">
      <c r="A342" s="62"/>
      <c r="B342" s="70"/>
      <c r="C342" s="71"/>
      <c r="D342" s="46">
        <f t="shared" si="50"/>
      </c>
      <c r="E342" s="48">
        <f t="shared" si="51"/>
      </c>
      <c r="F342" s="69">
        <f t="shared" si="52"/>
      </c>
      <c r="G342" s="73"/>
      <c r="H342" s="72"/>
      <c r="I342" s="62"/>
      <c r="J342" s="63"/>
      <c r="K342" s="47">
        <f t="shared" si="53"/>
      </c>
      <c r="L342" s="61"/>
      <c r="M342" s="87"/>
      <c r="N342" s="87"/>
      <c r="O342" s="87"/>
      <c r="P342" s="62"/>
      <c r="Q342" s="62"/>
      <c r="R342" s="62"/>
      <c r="S342" s="90">
        <f t="shared" si="44"/>
      </c>
      <c r="T342" s="90">
        <f t="shared" si="45"/>
      </c>
      <c r="U342" s="90">
        <f t="shared" si="46"/>
      </c>
      <c r="V342" s="90">
        <f t="shared" si="47"/>
      </c>
      <c r="W342" s="90">
        <f t="shared" si="48"/>
      </c>
      <c r="X342" s="90">
        <f t="shared" si="49"/>
      </c>
    </row>
    <row r="343" spans="1:24" ht="12.75">
      <c r="A343" s="62"/>
      <c r="B343" s="70"/>
      <c r="C343" s="71"/>
      <c r="D343" s="46">
        <f t="shared" si="50"/>
      </c>
      <c r="E343" s="48">
        <f t="shared" si="51"/>
      </c>
      <c r="F343" s="69">
        <f t="shared" si="52"/>
      </c>
      <c r="G343" s="73"/>
      <c r="H343" s="72"/>
      <c r="I343" s="62"/>
      <c r="J343" s="63"/>
      <c r="K343" s="47">
        <f t="shared" si="53"/>
      </c>
      <c r="L343" s="61"/>
      <c r="M343" s="87"/>
      <c r="N343" s="87"/>
      <c r="O343" s="87"/>
      <c r="P343" s="62"/>
      <c r="Q343" s="62"/>
      <c r="R343" s="62"/>
      <c r="S343" s="90">
        <f t="shared" si="44"/>
      </c>
      <c r="T343" s="90">
        <f t="shared" si="45"/>
      </c>
      <c r="U343" s="90">
        <f t="shared" si="46"/>
      </c>
      <c r="V343" s="90">
        <f t="shared" si="47"/>
      </c>
      <c r="W343" s="90">
        <f t="shared" si="48"/>
      </c>
      <c r="X343" s="90">
        <f t="shared" si="49"/>
      </c>
    </row>
    <row r="344" spans="1:24" ht="12.75">
      <c r="A344" s="62"/>
      <c r="B344" s="70"/>
      <c r="C344" s="71"/>
      <c r="D344" s="46">
        <f aca="true" t="shared" si="54" ref="D344:D407">IF(ISERROR(IF(ISERROR(VLOOKUP((LEFT($B344,2)),FEDAGY,2,FALSE)),(VLOOKUP((LEFT($B344,1)),FEDAGY,2,FALSE)),(VLOOKUP((LEFT($B344,2)),FEDAGY,2,FALSE)))),"",(IF(ISERROR(VLOOKUP((LEFT($B344,2)),FEDAGY,2,FALSE)),(VLOOKUP((LEFT($B344,1)),FEDAGY,2,FALSE)),(VLOOKUP((LEFT($B344,2)),FEDAGY,2,FALSE)))))</f>
      </c>
      <c r="E344" s="48">
        <f aca="true" t="shared" si="55" ref="E344:E407">IF(ISERROR(IF(ISERROR(IF(ISERROR(VLOOKUP($B344,CLUSTER,2)),"",VLOOKUP($B344,CLUSTER,2,FALSE))),"Not Clustered",(VLOOKUP($B344,CLUSTER,2,FALSE)))),"",(IF(ISERROR(IF(ISERROR(VLOOKUP($B344,CLUSTER,2)),"",VLOOKUP($B344,CLUSTER,2,FALSE))),"Not Clustered",(VLOOKUP($B344,CLUSTER,2,FALSE)))))</f>
      </c>
      <c r="F344" s="69">
        <f aca="true" t="shared" si="56" ref="F344:F407">IF(ISERROR(VLOOKUP($B344,PGMTITLE,3,FALSE)),"",VLOOKUP($B344,PGMTITLE,3,FALSE))</f>
      </c>
      <c r="G344" s="73"/>
      <c r="H344" s="72"/>
      <c r="I344" s="62"/>
      <c r="J344" s="63"/>
      <c r="K344" s="47">
        <f aca="true" t="shared" si="57" ref="K344:K407">IF(ISERROR(LOOKUP(J344,AGYNO,AGYNAME)),"",(LOOKUP(J344,AGYNO,AGYNAME)))</f>
      </c>
      <c r="L344" s="61"/>
      <c r="M344" s="87"/>
      <c r="N344" s="87"/>
      <c r="O344" s="87"/>
      <c r="P344" s="62"/>
      <c r="Q344" s="62"/>
      <c r="R344" s="62"/>
      <c r="S344" s="90">
        <f t="shared" si="44"/>
      </c>
      <c r="T344" s="90">
        <f t="shared" si="45"/>
      </c>
      <c r="U344" s="90">
        <f t="shared" si="46"/>
      </c>
      <c r="V344" s="90">
        <f t="shared" si="47"/>
      </c>
      <c r="W344" s="90">
        <f t="shared" si="48"/>
      </c>
      <c r="X344" s="90">
        <f t="shared" si="49"/>
      </c>
    </row>
    <row r="345" spans="1:24" ht="12.75">
      <c r="A345" s="62"/>
      <c r="B345" s="70"/>
      <c r="C345" s="71"/>
      <c r="D345" s="46">
        <f t="shared" si="54"/>
      </c>
      <c r="E345" s="48">
        <f t="shared" si="55"/>
      </c>
      <c r="F345" s="69">
        <f t="shared" si="56"/>
      </c>
      <c r="G345" s="73"/>
      <c r="H345" s="72"/>
      <c r="I345" s="62"/>
      <c r="J345" s="63"/>
      <c r="K345" s="47">
        <f t="shared" si="57"/>
      </c>
      <c r="L345" s="61"/>
      <c r="M345" s="87"/>
      <c r="N345" s="87"/>
      <c r="O345" s="87"/>
      <c r="P345" s="62"/>
      <c r="Q345" s="62"/>
      <c r="R345" s="62"/>
      <c r="S345" s="90">
        <f aca="true" t="shared" si="58" ref="S345:S408">IF($I345="I",(IF(ISBLANK($L345),"Pass-thru Grantor required","")),"")</f>
      </c>
      <c r="T345" s="90">
        <f aca="true" t="shared" si="59" ref="T345:T408">IF($I345="T",(IF(ISBLANK($J345),"AgyNo.Required","")),"")</f>
      </c>
      <c r="U345" s="90">
        <f aca="true" t="shared" si="60" ref="U345:U408">IF(($M345&gt;0),(IF(ISBLANK($B345),"CFDA No.Required","")),"")</f>
      </c>
      <c r="V345" s="90">
        <f aca="true" t="shared" si="61" ref="V345:V408">IF(($N345&gt;0),(IF(ISBLANK($M345),"Total Expenditures Required","")),"")</f>
      </c>
      <c r="W345" s="90">
        <f aca="true" t="shared" si="62" ref="W345:W408">IF(($O345&gt;0),(IF(ISBLANK($M345),"Total Expenditures Required","")),"")</f>
      </c>
      <c r="X345" s="90">
        <f aca="true" t="shared" si="63" ref="X345:X408">IF(($B345&gt;0),(IF(ISBLANK($A345),"ARRA yes/no Required","")),"")</f>
      </c>
    </row>
    <row r="346" spans="1:24" ht="12.75">
      <c r="A346" s="62"/>
      <c r="B346" s="70"/>
      <c r="C346" s="71"/>
      <c r="D346" s="46">
        <f t="shared" si="54"/>
      </c>
      <c r="E346" s="48">
        <f t="shared" si="55"/>
      </c>
      <c r="F346" s="69">
        <f t="shared" si="56"/>
      </c>
      <c r="G346" s="73"/>
      <c r="H346" s="72"/>
      <c r="I346" s="62"/>
      <c r="J346" s="63"/>
      <c r="K346" s="47">
        <f t="shared" si="57"/>
      </c>
      <c r="L346" s="61"/>
      <c r="M346" s="87"/>
      <c r="N346" s="87"/>
      <c r="O346" s="87"/>
      <c r="P346" s="62"/>
      <c r="Q346" s="62"/>
      <c r="R346" s="62"/>
      <c r="S346" s="90">
        <f t="shared" si="58"/>
      </c>
      <c r="T346" s="90">
        <f t="shared" si="59"/>
      </c>
      <c r="U346" s="90">
        <f t="shared" si="60"/>
      </c>
      <c r="V346" s="90">
        <f t="shared" si="61"/>
      </c>
      <c r="W346" s="90">
        <f t="shared" si="62"/>
      </c>
      <c r="X346" s="90">
        <f t="shared" si="63"/>
      </c>
    </row>
    <row r="347" spans="1:24" ht="12.75">
      <c r="A347" s="62"/>
      <c r="B347" s="70"/>
      <c r="C347" s="71"/>
      <c r="D347" s="46">
        <f t="shared" si="54"/>
      </c>
      <c r="E347" s="48">
        <f t="shared" si="55"/>
      </c>
      <c r="F347" s="69">
        <f t="shared" si="56"/>
      </c>
      <c r="G347" s="73"/>
      <c r="H347" s="72"/>
      <c r="I347" s="62"/>
      <c r="J347" s="63"/>
      <c r="K347" s="47">
        <f t="shared" si="57"/>
      </c>
      <c r="L347" s="61"/>
      <c r="M347" s="87"/>
      <c r="N347" s="87"/>
      <c r="O347" s="87"/>
      <c r="P347" s="62"/>
      <c r="Q347" s="62"/>
      <c r="R347" s="62"/>
      <c r="S347" s="90">
        <f t="shared" si="58"/>
      </c>
      <c r="T347" s="90">
        <f t="shared" si="59"/>
      </c>
      <c r="U347" s="90">
        <f t="shared" si="60"/>
      </c>
      <c r="V347" s="90">
        <f t="shared" si="61"/>
      </c>
      <c r="W347" s="90">
        <f t="shared" si="62"/>
      </c>
      <c r="X347" s="90">
        <f t="shared" si="63"/>
      </c>
    </row>
    <row r="348" spans="1:24" ht="12.75">
      <c r="A348" s="62"/>
      <c r="B348" s="70"/>
      <c r="C348" s="71"/>
      <c r="D348" s="46">
        <f t="shared" si="54"/>
      </c>
      <c r="E348" s="48">
        <f t="shared" si="55"/>
      </c>
      <c r="F348" s="69">
        <f t="shared" si="56"/>
      </c>
      <c r="G348" s="73"/>
      <c r="H348" s="72"/>
      <c r="I348" s="62"/>
      <c r="J348" s="63"/>
      <c r="K348" s="47">
        <f t="shared" si="57"/>
      </c>
      <c r="L348" s="61"/>
      <c r="M348" s="87"/>
      <c r="N348" s="87"/>
      <c r="O348" s="87"/>
      <c r="P348" s="62"/>
      <c r="Q348" s="62"/>
      <c r="R348" s="62"/>
      <c r="S348" s="90">
        <f t="shared" si="58"/>
      </c>
      <c r="T348" s="90">
        <f t="shared" si="59"/>
      </c>
      <c r="U348" s="90">
        <f t="shared" si="60"/>
      </c>
      <c r="V348" s="90">
        <f t="shared" si="61"/>
      </c>
      <c r="W348" s="90">
        <f t="shared" si="62"/>
      </c>
      <c r="X348" s="90">
        <f t="shared" si="63"/>
      </c>
    </row>
    <row r="349" spans="1:24" ht="12.75">
      <c r="A349" s="62"/>
      <c r="B349" s="70"/>
      <c r="C349" s="71"/>
      <c r="D349" s="46">
        <f t="shared" si="54"/>
      </c>
      <c r="E349" s="48">
        <f t="shared" si="55"/>
      </c>
      <c r="F349" s="69">
        <f t="shared" si="56"/>
      </c>
      <c r="G349" s="73"/>
      <c r="H349" s="72"/>
      <c r="I349" s="62"/>
      <c r="J349" s="63"/>
      <c r="K349" s="47">
        <f t="shared" si="57"/>
      </c>
      <c r="L349" s="61"/>
      <c r="M349" s="87"/>
      <c r="N349" s="87"/>
      <c r="O349" s="87"/>
      <c r="P349" s="62"/>
      <c r="Q349" s="62"/>
      <c r="R349" s="62"/>
      <c r="S349" s="90">
        <f t="shared" si="58"/>
      </c>
      <c r="T349" s="90">
        <f t="shared" si="59"/>
      </c>
      <c r="U349" s="90">
        <f t="shared" si="60"/>
      </c>
      <c r="V349" s="90">
        <f t="shared" si="61"/>
      </c>
      <c r="W349" s="90">
        <f t="shared" si="62"/>
      </c>
      <c r="X349" s="90">
        <f t="shared" si="63"/>
      </c>
    </row>
    <row r="350" spans="1:24" ht="12.75">
      <c r="A350" s="62"/>
      <c r="B350" s="70"/>
      <c r="C350" s="71"/>
      <c r="D350" s="46">
        <f t="shared" si="54"/>
      </c>
      <c r="E350" s="48">
        <f t="shared" si="55"/>
      </c>
      <c r="F350" s="69">
        <f t="shared" si="56"/>
      </c>
      <c r="G350" s="73"/>
      <c r="H350" s="72"/>
      <c r="I350" s="62"/>
      <c r="J350" s="63"/>
      <c r="K350" s="47">
        <f t="shared" si="57"/>
      </c>
      <c r="L350" s="61"/>
      <c r="M350" s="87"/>
      <c r="N350" s="87"/>
      <c r="O350" s="87"/>
      <c r="P350" s="62"/>
      <c r="Q350" s="62"/>
      <c r="R350" s="62"/>
      <c r="S350" s="90">
        <f t="shared" si="58"/>
      </c>
      <c r="T350" s="90">
        <f t="shared" si="59"/>
      </c>
      <c r="U350" s="90">
        <f t="shared" si="60"/>
      </c>
      <c r="V350" s="90">
        <f t="shared" si="61"/>
      </c>
      <c r="W350" s="90">
        <f t="shared" si="62"/>
      </c>
      <c r="X350" s="90">
        <f t="shared" si="63"/>
      </c>
    </row>
    <row r="351" spans="1:24" ht="12.75">
      <c r="A351" s="62"/>
      <c r="B351" s="70"/>
      <c r="C351" s="71"/>
      <c r="D351" s="46">
        <f t="shared" si="54"/>
      </c>
      <c r="E351" s="48">
        <f t="shared" si="55"/>
      </c>
      <c r="F351" s="69">
        <f t="shared" si="56"/>
      </c>
      <c r="G351" s="73"/>
      <c r="H351" s="72"/>
      <c r="I351" s="62"/>
      <c r="J351" s="63"/>
      <c r="K351" s="47">
        <f t="shared" si="57"/>
      </c>
      <c r="L351" s="61"/>
      <c r="M351" s="87"/>
      <c r="N351" s="87"/>
      <c r="O351" s="87"/>
      <c r="P351" s="62"/>
      <c r="Q351" s="62"/>
      <c r="R351" s="62"/>
      <c r="S351" s="90">
        <f t="shared" si="58"/>
      </c>
      <c r="T351" s="90">
        <f t="shared" si="59"/>
      </c>
      <c r="U351" s="90">
        <f t="shared" si="60"/>
      </c>
      <c r="V351" s="90">
        <f t="shared" si="61"/>
      </c>
      <c r="W351" s="90">
        <f t="shared" si="62"/>
      </c>
      <c r="X351" s="90">
        <f t="shared" si="63"/>
      </c>
    </row>
    <row r="352" spans="1:24" ht="12.75">
      <c r="A352" s="62"/>
      <c r="B352" s="70"/>
      <c r="C352" s="71"/>
      <c r="D352" s="46">
        <f t="shared" si="54"/>
      </c>
      <c r="E352" s="48">
        <f t="shared" si="55"/>
      </c>
      <c r="F352" s="69">
        <f t="shared" si="56"/>
      </c>
      <c r="G352" s="73"/>
      <c r="H352" s="72"/>
      <c r="I352" s="62"/>
      <c r="J352" s="63"/>
      <c r="K352" s="47">
        <f t="shared" si="57"/>
      </c>
      <c r="L352" s="61"/>
      <c r="M352" s="87"/>
      <c r="N352" s="87"/>
      <c r="O352" s="87"/>
      <c r="P352" s="62"/>
      <c r="Q352" s="62"/>
      <c r="R352" s="62"/>
      <c r="S352" s="90">
        <f t="shared" si="58"/>
      </c>
      <c r="T352" s="90">
        <f t="shared" si="59"/>
      </c>
      <c r="U352" s="90">
        <f t="shared" si="60"/>
      </c>
      <c r="V352" s="90">
        <f t="shared" si="61"/>
      </c>
      <c r="W352" s="90">
        <f t="shared" si="62"/>
      </c>
      <c r="X352" s="90">
        <f t="shared" si="63"/>
      </c>
    </row>
    <row r="353" spans="1:24" ht="12.75">
      <c r="A353" s="62"/>
      <c r="B353" s="70"/>
      <c r="C353" s="71"/>
      <c r="D353" s="46">
        <f t="shared" si="54"/>
      </c>
      <c r="E353" s="48">
        <f t="shared" si="55"/>
      </c>
      <c r="F353" s="69">
        <f t="shared" si="56"/>
      </c>
      <c r="G353" s="73"/>
      <c r="H353" s="72"/>
      <c r="I353" s="62"/>
      <c r="J353" s="63"/>
      <c r="K353" s="47">
        <f t="shared" si="57"/>
      </c>
      <c r="L353" s="61"/>
      <c r="M353" s="87"/>
      <c r="N353" s="87"/>
      <c r="O353" s="87"/>
      <c r="P353" s="62"/>
      <c r="Q353" s="62"/>
      <c r="R353" s="62"/>
      <c r="S353" s="90">
        <f t="shared" si="58"/>
      </c>
      <c r="T353" s="90">
        <f t="shared" si="59"/>
      </c>
      <c r="U353" s="90">
        <f t="shared" si="60"/>
      </c>
      <c r="V353" s="90">
        <f t="shared" si="61"/>
      </c>
      <c r="W353" s="90">
        <f t="shared" si="62"/>
      </c>
      <c r="X353" s="90">
        <f t="shared" si="63"/>
      </c>
    </row>
    <row r="354" spans="1:24" ht="12.75">
      <c r="A354" s="62"/>
      <c r="B354" s="70"/>
      <c r="C354" s="71"/>
      <c r="D354" s="46">
        <f t="shared" si="54"/>
      </c>
      <c r="E354" s="48">
        <f t="shared" si="55"/>
      </c>
      <c r="F354" s="69">
        <f t="shared" si="56"/>
      </c>
      <c r="G354" s="73"/>
      <c r="H354" s="72"/>
      <c r="I354" s="62"/>
      <c r="J354" s="63"/>
      <c r="K354" s="47">
        <f t="shared" si="57"/>
      </c>
      <c r="L354" s="61"/>
      <c r="M354" s="87"/>
      <c r="N354" s="87"/>
      <c r="O354" s="87"/>
      <c r="P354" s="62"/>
      <c r="Q354" s="62"/>
      <c r="R354" s="62"/>
      <c r="S354" s="90">
        <f t="shared" si="58"/>
      </c>
      <c r="T354" s="90">
        <f t="shared" si="59"/>
      </c>
      <c r="U354" s="90">
        <f t="shared" si="60"/>
      </c>
      <c r="V354" s="90">
        <f t="shared" si="61"/>
      </c>
      <c r="W354" s="90">
        <f t="shared" si="62"/>
      </c>
      <c r="X354" s="90">
        <f t="shared" si="63"/>
      </c>
    </row>
    <row r="355" spans="1:24" ht="12.75">
      <c r="A355" s="62"/>
      <c r="B355" s="70"/>
      <c r="C355" s="71"/>
      <c r="D355" s="46">
        <f t="shared" si="54"/>
      </c>
      <c r="E355" s="48">
        <f t="shared" si="55"/>
      </c>
      <c r="F355" s="69">
        <f t="shared" si="56"/>
      </c>
      <c r="G355" s="73"/>
      <c r="H355" s="72"/>
      <c r="I355" s="62"/>
      <c r="J355" s="63"/>
      <c r="K355" s="47">
        <f t="shared" si="57"/>
      </c>
      <c r="L355" s="61"/>
      <c r="M355" s="87"/>
      <c r="N355" s="87"/>
      <c r="O355" s="87"/>
      <c r="P355" s="62"/>
      <c r="Q355" s="62"/>
      <c r="R355" s="62"/>
      <c r="S355" s="90">
        <f t="shared" si="58"/>
      </c>
      <c r="T355" s="90">
        <f t="shared" si="59"/>
      </c>
      <c r="U355" s="90">
        <f t="shared" si="60"/>
      </c>
      <c r="V355" s="90">
        <f t="shared" si="61"/>
      </c>
      <c r="W355" s="90">
        <f t="shared" si="62"/>
      </c>
      <c r="X355" s="90">
        <f t="shared" si="63"/>
      </c>
    </row>
    <row r="356" spans="1:24" ht="12.75">
      <c r="A356" s="62"/>
      <c r="B356" s="70"/>
      <c r="C356" s="71"/>
      <c r="D356" s="46">
        <f t="shared" si="54"/>
      </c>
      <c r="E356" s="48">
        <f t="shared" si="55"/>
      </c>
      <c r="F356" s="69">
        <f t="shared" si="56"/>
      </c>
      <c r="G356" s="73"/>
      <c r="H356" s="72"/>
      <c r="I356" s="62"/>
      <c r="J356" s="63"/>
      <c r="K356" s="47">
        <f t="shared" si="57"/>
      </c>
      <c r="L356" s="61"/>
      <c r="M356" s="87"/>
      <c r="N356" s="87"/>
      <c r="O356" s="87"/>
      <c r="P356" s="62"/>
      <c r="Q356" s="62"/>
      <c r="R356" s="62"/>
      <c r="S356" s="90">
        <f t="shared" si="58"/>
      </c>
      <c r="T356" s="90">
        <f t="shared" si="59"/>
      </c>
      <c r="U356" s="90">
        <f t="shared" si="60"/>
      </c>
      <c r="V356" s="90">
        <f t="shared" si="61"/>
      </c>
      <c r="W356" s="90">
        <f t="shared" si="62"/>
      </c>
      <c r="X356" s="90">
        <f t="shared" si="63"/>
      </c>
    </row>
    <row r="357" spans="1:24" ht="12.75">
      <c r="A357" s="62"/>
      <c r="B357" s="70"/>
      <c r="C357" s="71"/>
      <c r="D357" s="46">
        <f t="shared" si="54"/>
      </c>
      <c r="E357" s="48">
        <f t="shared" si="55"/>
      </c>
      <c r="F357" s="69">
        <f t="shared" si="56"/>
      </c>
      <c r="G357" s="73"/>
      <c r="H357" s="72"/>
      <c r="I357" s="62"/>
      <c r="J357" s="63"/>
      <c r="K357" s="47">
        <f t="shared" si="57"/>
      </c>
      <c r="L357" s="61"/>
      <c r="M357" s="87"/>
      <c r="N357" s="87"/>
      <c r="O357" s="87"/>
      <c r="P357" s="62"/>
      <c r="Q357" s="62"/>
      <c r="R357" s="62"/>
      <c r="S357" s="90">
        <f t="shared" si="58"/>
      </c>
      <c r="T357" s="90">
        <f t="shared" si="59"/>
      </c>
      <c r="U357" s="90">
        <f t="shared" si="60"/>
      </c>
      <c r="V357" s="90">
        <f t="shared" si="61"/>
      </c>
      <c r="W357" s="90">
        <f t="shared" si="62"/>
      </c>
      <c r="X357" s="90">
        <f t="shared" si="63"/>
      </c>
    </row>
    <row r="358" spans="1:24" ht="12.75">
      <c r="A358" s="62"/>
      <c r="B358" s="70"/>
      <c r="C358" s="71"/>
      <c r="D358" s="46">
        <f t="shared" si="54"/>
      </c>
      <c r="E358" s="48">
        <f t="shared" si="55"/>
      </c>
      <c r="F358" s="69">
        <f t="shared" si="56"/>
      </c>
      <c r="G358" s="73"/>
      <c r="H358" s="72"/>
      <c r="I358" s="62"/>
      <c r="J358" s="63"/>
      <c r="K358" s="47">
        <f t="shared" si="57"/>
      </c>
      <c r="L358" s="61"/>
      <c r="M358" s="87"/>
      <c r="N358" s="87"/>
      <c r="O358" s="87"/>
      <c r="P358" s="62"/>
      <c r="Q358" s="62"/>
      <c r="R358" s="62"/>
      <c r="S358" s="90">
        <f t="shared" si="58"/>
      </c>
      <c r="T358" s="90">
        <f t="shared" si="59"/>
      </c>
      <c r="U358" s="90">
        <f t="shared" si="60"/>
      </c>
      <c r="V358" s="90">
        <f t="shared" si="61"/>
      </c>
      <c r="W358" s="90">
        <f t="shared" si="62"/>
      </c>
      <c r="X358" s="90">
        <f t="shared" si="63"/>
      </c>
    </row>
    <row r="359" spans="1:24" ht="12.75">
      <c r="A359" s="62"/>
      <c r="B359" s="70"/>
      <c r="C359" s="71"/>
      <c r="D359" s="46">
        <f t="shared" si="54"/>
      </c>
      <c r="E359" s="48">
        <f t="shared" si="55"/>
      </c>
      <c r="F359" s="69">
        <f t="shared" si="56"/>
      </c>
      <c r="G359" s="73"/>
      <c r="H359" s="72"/>
      <c r="I359" s="62"/>
      <c r="J359" s="63"/>
      <c r="K359" s="47">
        <f t="shared" si="57"/>
      </c>
      <c r="L359" s="61"/>
      <c r="M359" s="87"/>
      <c r="N359" s="87"/>
      <c r="O359" s="87"/>
      <c r="P359" s="62"/>
      <c r="Q359" s="62"/>
      <c r="R359" s="62"/>
      <c r="S359" s="90">
        <f t="shared" si="58"/>
      </c>
      <c r="T359" s="90">
        <f t="shared" si="59"/>
      </c>
      <c r="U359" s="90">
        <f t="shared" si="60"/>
      </c>
      <c r="V359" s="90">
        <f t="shared" si="61"/>
      </c>
      <c r="W359" s="90">
        <f t="shared" si="62"/>
      </c>
      <c r="X359" s="90">
        <f t="shared" si="63"/>
      </c>
    </row>
    <row r="360" spans="1:24" ht="12.75">
      <c r="A360" s="62"/>
      <c r="B360" s="70"/>
      <c r="C360" s="71"/>
      <c r="D360" s="46">
        <f t="shared" si="54"/>
      </c>
      <c r="E360" s="48">
        <f t="shared" si="55"/>
      </c>
      <c r="F360" s="69">
        <f t="shared" si="56"/>
      </c>
      <c r="G360" s="73"/>
      <c r="H360" s="72"/>
      <c r="I360" s="62"/>
      <c r="J360" s="63"/>
      <c r="K360" s="47">
        <f t="shared" si="57"/>
      </c>
      <c r="L360" s="61"/>
      <c r="M360" s="87"/>
      <c r="N360" s="87"/>
      <c r="O360" s="87"/>
      <c r="P360" s="62"/>
      <c r="Q360" s="62"/>
      <c r="R360" s="62"/>
      <c r="S360" s="90">
        <f t="shared" si="58"/>
      </c>
      <c r="T360" s="90">
        <f t="shared" si="59"/>
      </c>
      <c r="U360" s="90">
        <f t="shared" si="60"/>
      </c>
      <c r="V360" s="90">
        <f t="shared" si="61"/>
      </c>
      <c r="W360" s="90">
        <f t="shared" si="62"/>
      </c>
      <c r="X360" s="90">
        <f t="shared" si="63"/>
      </c>
    </row>
    <row r="361" spans="1:24" ht="12.75">
      <c r="A361" s="62"/>
      <c r="B361" s="70"/>
      <c r="C361" s="71"/>
      <c r="D361" s="46">
        <f t="shared" si="54"/>
      </c>
      <c r="E361" s="48">
        <f t="shared" si="55"/>
      </c>
      <c r="F361" s="69">
        <f t="shared" si="56"/>
      </c>
      <c r="G361" s="73"/>
      <c r="H361" s="72"/>
      <c r="I361" s="62"/>
      <c r="J361" s="63"/>
      <c r="K361" s="47">
        <f t="shared" si="57"/>
      </c>
      <c r="L361" s="61"/>
      <c r="M361" s="87"/>
      <c r="N361" s="87"/>
      <c r="O361" s="87"/>
      <c r="P361" s="62"/>
      <c r="Q361" s="62"/>
      <c r="R361" s="62"/>
      <c r="S361" s="90">
        <f t="shared" si="58"/>
      </c>
      <c r="T361" s="90">
        <f t="shared" si="59"/>
      </c>
      <c r="U361" s="90">
        <f t="shared" si="60"/>
      </c>
      <c r="V361" s="90">
        <f t="shared" si="61"/>
      </c>
      <c r="W361" s="90">
        <f t="shared" si="62"/>
      </c>
      <c r="X361" s="90">
        <f t="shared" si="63"/>
      </c>
    </row>
    <row r="362" spans="1:24" ht="12.75">
      <c r="A362" s="62"/>
      <c r="B362" s="70"/>
      <c r="C362" s="71"/>
      <c r="D362" s="46">
        <f t="shared" si="54"/>
      </c>
      <c r="E362" s="48">
        <f t="shared" si="55"/>
      </c>
      <c r="F362" s="69">
        <f t="shared" si="56"/>
      </c>
      <c r="G362" s="73"/>
      <c r="H362" s="72"/>
      <c r="I362" s="62"/>
      <c r="J362" s="63"/>
      <c r="K362" s="47">
        <f t="shared" si="57"/>
      </c>
      <c r="L362" s="61"/>
      <c r="M362" s="87"/>
      <c r="N362" s="87"/>
      <c r="O362" s="87"/>
      <c r="P362" s="62"/>
      <c r="Q362" s="62"/>
      <c r="R362" s="62"/>
      <c r="S362" s="90">
        <f t="shared" si="58"/>
      </c>
      <c r="T362" s="90">
        <f t="shared" si="59"/>
      </c>
      <c r="U362" s="90">
        <f t="shared" si="60"/>
      </c>
      <c r="V362" s="90">
        <f t="shared" si="61"/>
      </c>
      <c r="W362" s="90">
        <f t="shared" si="62"/>
      </c>
      <c r="X362" s="90">
        <f t="shared" si="63"/>
      </c>
    </row>
    <row r="363" spans="1:24" ht="12.75">
      <c r="A363" s="62"/>
      <c r="B363" s="70"/>
      <c r="C363" s="71"/>
      <c r="D363" s="46">
        <f t="shared" si="54"/>
      </c>
      <c r="E363" s="48">
        <f t="shared" si="55"/>
      </c>
      <c r="F363" s="69">
        <f t="shared" si="56"/>
      </c>
      <c r="G363" s="73"/>
      <c r="H363" s="72"/>
      <c r="I363" s="62"/>
      <c r="J363" s="63"/>
      <c r="K363" s="47">
        <f t="shared" si="57"/>
      </c>
      <c r="L363" s="61"/>
      <c r="M363" s="87"/>
      <c r="N363" s="87"/>
      <c r="O363" s="87"/>
      <c r="P363" s="62"/>
      <c r="Q363" s="62"/>
      <c r="R363" s="62"/>
      <c r="S363" s="90">
        <f t="shared" si="58"/>
      </c>
      <c r="T363" s="90">
        <f t="shared" si="59"/>
      </c>
      <c r="U363" s="90">
        <f t="shared" si="60"/>
      </c>
      <c r="V363" s="90">
        <f t="shared" si="61"/>
      </c>
      <c r="W363" s="90">
        <f t="shared" si="62"/>
      </c>
      <c r="X363" s="90">
        <f t="shared" si="63"/>
      </c>
    </row>
    <row r="364" spans="1:24" ht="12.75">
      <c r="A364" s="62"/>
      <c r="B364" s="70"/>
      <c r="C364" s="71"/>
      <c r="D364" s="46">
        <f t="shared" si="54"/>
      </c>
      <c r="E364" s="48">
        <f t="shared" si="55"/>
      </c>
      <c r="F364" s="69">
        <f t="shared" si="56"/>
      </c>
      <c r="G364" s="73"/>
      <c r="H364" s="72"/>
      <c r="I364" s="62"/>
      <c r="J364" s="63"/>
      <c r="K364" s="47">
        <f t="shared" si="57"/>
      </c>
      <c r="L364" s="61"/>
      <c r="M364" s="87"/>
      <c r="N364" s="87"/>
      <c r="O364" s="87"/>
      <c r="P364" s="62"/>
      <c r="Q364" s="62"/>
      <c r="R364" s="62"/>
      <c r="S364" s="90">
        <f t="shared" si="58"/>
      </c>
      <c r="T364" s="90">
        <f t="shared" si="59"/>
      </c>
      <c r="U364" s="90">
        <f t="shared" si="60"/>
      </c>
      <c r="V364" s="90">
        <f t="shared" si="61"/>
      </c>
      <c r="W364" s="90">
        <f t="shared" si="62"/>
      </c>
      <c r="X364" s="90">
        <f t="shared" si="63"/>
      </c>
    </row>
    <row r="365" spans="1:24" ht="12.75">
      <c r="A365" s="62"/>
      <c r="B365" s="70"/>
      <c r="C365" s="71"/>
      <c r="D365" s="46">
        <f t="shared" si="54"/>
      </c>
      <c r="E365" s="48">
        <f t="shared" si="55"/>
      </c>
      <c r="F365" s="69">
        <f t="shared" si="56"/>
      </c>
      <c r="G365" s="73"/>
      <c r="H365" s="72"/>
      <c r="I365" s="62"/>
      <c r="J365" s="63"/>
      <c r="K365" s="47">
        <f t="shared" si="57"/>
      </c>
      <c r="L365" s="61"/>
      <c r="M365" s="87"/>
      <c r="N365" s="87"/>
      <c r="O365" s="87"/>
      <c r="P365" s="62"/>
      <c r="Q365" s="62"/>
      <c r="R365" s="62"/>
      <c r="S365" s="90">
        <f t="shared" si="58"/>
      </c>
      <c r="T365" s="90">
        <f t="shared" si="59"/>
      </c>
      <c r="U365" s="90">
        <f t="shared" si="60"/>
      </c>
      <c r="V365" s="90">
        <f t="shared" si="61"/>
      </c>
      <c r="W365" s="90">
        <f t="shared" si="62"/>
      </c>
      <c r="X365" s="90">
        <f t="shared" si="63"/>
      </c>
    </row>
    <row r="366" spans="1:24" ht="12.75">
      <c r="A366" s="62"/>
      <c r="B366" s="70"/>
      <c r="C366" s="71"/>
      <c r="D366" s="46">
        <f t="shared" si="54"/>
      </c>
      <c r="E366" s="48">
        <f t="shared" si="55"/>
      </c>
      <c r="F366" s="69">
        <f t="shared" si="56"/>
      </c>
      <c r="G366" s="73"/>
      <c r="H366" s="72"/>
      <c r="I366" s="62"/>
      <c r="J366" s="63"/>
      <c r="K366" s="47">
        <f t="shared" si="57"/>
      </c>
      <c r="L366" s="61"/>
      <c r="M366" s="87"/>
      <c r="N366" s="87"/>
      <c r="O366" s="87"/>
      <c r="P366" s="62"/>
      <c r="Q366" s="62"/>
      <c r="R366" s="62"/>
      <c r="S366" s="90">
        <f t="shared" si="58"/>
      </c>
      <c r="T366" s="90">
        <f t="shared" si="59"/>
      </c>
      <c r="U366" s="90">
        <f t="shared" si="60"/>
      </c>
      <c r="V366" s="90">
        <f t="shared" si="61"/>
      </c>
      <c r="W366" s="90">
        <f t="shared" si="62"/>
      </c>
      <c r="X366" s="90">
        <f t="shared" si="63"/>
      </c>
    </row>
    <row r="367" spans="1:24" ht="12.75">
      <c r="A367" s="62"/>
      <c r="B367" s="70"/>
      <c r="C367" s="71"/>
      <c r="D367" s="46">
        <f t="shared" si="54"/>
      </c>
      <c r="E367" s="48">
        <f t="shared" si="55"/>
      </c>
      <c r="F367" s="69">
        <f t="shared" si="56"/>
      </c>
      <c r="G367" s="73"/>
      <c r="H367" s="72"/>
      <c r="I367" s="62"/>
      <c r="J367" s="63"/>
      <c r="K367" s="47">
        <f t="shared" si="57"/>
      </c>
      <c r="L367" s="61"/>
      <c r="M367" s="87"/>
      <c r="N367" s="87"/>
      <c r="O367" s="87"/>
      <c r="P367" s="62"/>
      <c r="Q367" s="62"/>
      <c r="R367" s="62"/>
      <c r="S367" s="90">
        <f t="shared" si="58"/>
      </c>
      <c r="T367" s="90">
        <f t="shared" si="59"/>
      </c>
      <c r="U367" s="90">
        <f t="shared" si="60"/>
      </c>
      <c r="V367" s="90">
        <f t="shared" si="61"/>
      </c>
      <c r="W367" s="90">
        <f t="shared" si="62"/>
      </c>
      <c r="X367" s="90">
        <f t="shared" si="63"/>
      </c>
    </row>
    <row r="368" spans="1:24" ht="12.75">
      <c r="A368" s="62"/>
      <c r="B368" s="70"/>
      <c r="C368" s="71"/>
      <c r="D368" s="46">
        <f t="shared" si="54"/>
      </c>
      <c r="E368" s="48">
        <f t="shared" si="55"/>
      </c>
      <c r="F368" s="69">
        <f t="shared" si="56"/>
      </c>
      <c r="G368" s="73"/>
      <c r="H368" s="72"/>
      <c r="I368" s="62"/>
      <c r="J368" s="63"/>
      <c r="K368" s="47">
        <f t="shared" si="57"/>
      </c>
      <c r="L368" s="61"/>
      <c r="M368" s="87"/>
      <c r="N368" s="87"/>
      <c r="O368" s="87"/>
      <c r="P368" s="62"/>
      <c r="Q368" s="62"/>
      <c r="R368" s="62"/>
      <c r="S368" s="90">
        <f t="shared" si="58"/>
      </c>
      <c r="T368" s="90">
        <f t="shared" si="59"/>
      </c>
      <c r="U368" s="90">
        <f t="shared" si="60"/>
      </c>
      <c r="V368" s="90">
        <f t="shared" si="61"/>
      </c>
      <c r="W368" s="90">
        <f t="shared" si="62"/>
      </c>
      <c r="X368" s="90">
        <f t="shared" si="63"/>
      </c>
    </row>
    <row r="369" spans="1:24" ht="12.75">
      <c r="A369" s="62"/>
      <c r="B369" s="70"/>
      <c r="C369" s="71"/>
      <c r="D369" s="46">
        <f t="shared" si="54"/>
      </c>
      <c r="E369" s="48">
        <f t="shared" si="55"/>
      </c>
      <c r="F369" s="69">
        <f t="shared" si="56"/>
      </c>
      <c r="G369" s="73"/>
      <c r="H369" s="72"/>
      <c r="I369" s="62"/>
      <c r="J369" s="63"/>
      <c r="K369" s="47">
        <f t="shared" si="57"/>
      </c>
      <c r="L369" s="61"/>
      <c r="M369" s="87"/>
      <c r="N369" s="87"/>
      <c r="O369" s="87"/>
      <c r="P369" s="62"/>
      <c r="Q369" s="62"/>
      <c r="R369" s="62"/>
      <c r="S369" s="90">
        <f t="shared" si="58"/>
      </c>
      <c r="T369" s="90">
        <f t="shared" si="59"/>
      </c>
      <c r="U369" s="90">
        <f t="shared" si="60"/>
      </c>
      <c r="V369" s="90">
        <f t="shared" si="61"/>
      </c>
      <c r="W369" s="90">
        <f t="shared" si="62"/>
      </c>
      <c r="X369" s="90">
        <f t="shared" si="63"/>
      </c>
    </row>
    <row r="370" spans="1:24" ht="12.75">
      <c r="A370" s="62"/>
      <c r="B370" s="70"/>
      <c r="C370" s="71"/>
      <c r="D370" s="46">
        <f t="shared" si="54"/>
      </c>
      <c r="E370" s="48">
        <f t="shared" si="55"/>
      </c>
      <c r="F370" s="69">
        <f t="shared" si="56"/>
      </c>
      <c r="G370" s="73"/>
      <c r="H370" s="72"/>
      <c r="I370" s="62"/>
      <c r="J370" s="63"/>
      <c r="K370" s="47">
        <f t="shared" si="57"/>
      </c>
      <c r="L370" s="61"/>
      <c r="M370" s="87"/>
      <c r="N370" s="87"/>
      <c r="O370" s="87"/>
      <c r="P370" s="62"/>
      <c r="Q370" s="62"/>
      <c r="R370" s="62"/>
      <c r="S370" s="90">
        <f t="shared" si="58"/>
      </c>
      <c r="T370" s="90">
        <f t="shared" si="59"/>
      </c>
      <c r="U370" s="90">
        <f t="shared" si="60"/>
      </c>
      <c r="V370" s="90">
        <f t="shared" si="61"/>
      </c>
      <c r="W370" s="90">
        <f t="shared" si="62"/>
      </c>
      <c r="X370" s="90">
        <f t="shared" si="63"/>
      </c>
    </row>
    <row r="371" spans="1:24" ht="12.75">
      <c r="A371" s="62"/>
      <c r="B371" s="70"/>
      <c r="C371" s="71"/>
      <c r="D371" s="46">
        <f t="shared" si="54"/>
      </c>
      <c r="E371" s="48">
        <f t="shared" si="55"/>
      </c>
      <c r="F371" s="69">
        <f t="shared" si="56"/>
      </c>
      <c r="G371" s="73"/>
      <c r="H371" s="72"/>
      <c r="I371" s="62"/>
      <c r="J371" s="63"/>
      <c r="K371" s="47">
        <f t="shared" si="57"/>
      </c>
      <c r="L371" s="61"/>
      <c r="M371" s="87"/>
      <c r="N371" s="87"/>
      <c r="O371" s="87"/>
      <c r="P371" s="62"/>
      <c r="Q371" s="62"/>
      <c r="R371" s="62"/>
      <c r="S371" s="90">
        <f t="shared" si="58"/>
      </c>
      <c r="T371" s="90">
        <f t="shared" si="59"/>
      </c>
      <c r="U371" s="90">
        <f t="shared" si="60"/>
      </c>
      <c r="V371" s="90">
        <f t="shared" si="61"/>
      </c>
      <c r="W371" s="90">
        <f t="shared" si="62"/>
      </c>
      <c r="X371" s="90">
        <f t="shared" si="63"/>
      </c>
    </row>
    <row r="372" spans="1:24" ht="12.75">
      <c r="A372" s="62"/>
      <c r="B372" s="70"/>
      <c r="C372" s="71"/>
      <c r="D372" s="46">
        <f t="shared" si="54"/>
      </c>
      <c r="E372" s="48">
        <f t="shared" si="55"/>
      </c>
      <c r="F372" s="69">
        <f t="shared" si="56"/>
      </c>
      <c r="G372" s="73"/>
      <c r="H372" s="72"/>
      <c r="I372" s="62"/>
      <c r="J372" s="63"/>
      <c r="K372" s="47">
        <f t="shared" si="57"/>
      </c>
      <c r="L372" s="61"/>
      <c r="M372" s="87"/>
      <c r="N372" s="87"/>
      <c r="O372" s="87"/>
      <c r="P372" s="62"/>
      <c r="Q372" s="62"/>
      <c r="R372" s="62"/>
      <c r="S372" s="90">
        <f t="shared" si="58"/>
      </c>
      <c r="T372" s="90">
        <f t="shared" si="59"/>
      </c>
      <c r="U372" s="90">
        <f t="shared" si="60"/>
      </c>
      <c r="V372" s="90">
        <f t="shared" si="61"/>
      </c>
      <c r="W372" s="90">
        <f t="shared" si="62"/>
      </c>
      <c r="X372" s="90">
        <f t="shared" si="63"/>
      </c>
    </row>
    <row r="373" spans="1:24" ht="12.75">
      <c r="A373" s="62"/>
      <c r="B373" s="70"/>
      <c r="C373" s="71"/>
      <c r="D373" s="46">
        <f t="shared" si="54"/>
      </c>
      <c r="E373" s="48">
        <f t="shared" si="55"/>
      </c>
      <c r="F373" s="69">
        <f t="shared" si="56"/>
      </c>
      <c r="G373" s="73"/>
      <c r="H373" s="72"/>
      <c r="I373" s="62"/>
      <c r="J373" s="63"/>
      <c r="K373" s="47">
        <f t="shared" si="57"/>
      </c>
      <c r="L373" s="61"/>
      <c r="M373" s="87"/>
      <c r="N373" s="87"/>
      <c r="O373" s="87"/>
      <c r="P373" s="62"/>
      <c r="Q373" s="62"/>
      <c r="R373" s="62"/>
      <c r="S373" s="90">
        <f t="shared" si="58"/>
      </c>
      <c r="T373" s="90">
        <f t="shared" si="59"/>
      </c>
      <c r="U373" s="90">
        <f t="shared" si="60"/>
      </c>
      <c r="V373" s="90">
        <f t="shared" si="61"/>
      </c>
      <c r="W373" s="90">
        <f t="shared" si="62"/>
      </c>
      <c r="X373" s="90">
        <f t="shared" si="63"/>
      </c>
    </row>
    <row r="374" spans="1:24" ht="12.75">
      <c r="A374" s="62"/>
      <c r="B374" s="70"/>
      <c r="C374" s="71"/>
      <c r="D374" s="46">
        <f t="shared" si="54"/>
      </c>
      <c r="E374" s="48">
        <f t="shared" si="55"/>
      </c>
      <c r="F374" s="69">
        <f t="shared" si="56"/>
      </c>
      <c r="G374" s="73"/>
      <c r="H374" s="72"/>
      <c r="I374" s="62"/>
      <c r="J374" s="63"/>
      <c r="K374" s="47">
        <f t="shared" si="57"/>
      </c>
      <c r="L374" s="61"/>
      <c r="M374" s="87"/>
      <c r="N374" s="87"/>
      <c r="O374" s="87"/>
      <c r="P374" s="62"/>
      <c r="Q374" s="62"/>
      <c r="R374" s="62"/>
      <c r="S374" s="90">
        <f t="shared" si="58"/>
      </c>
      <c r="T374" s="90">
        <f t="shared" si="59"/>
      </c>
      <c r="U374" s="90">
        <f t="shared" si="60"/>
      </c>
      <c r="V374" s="90">
        <f t="shared" si="61"/>
      </c>
      <c r="W374" s="90">
        <f t="shared" si="62"/>
      </c>
      <c r="X374" s="90">
        <f t="shared" si="63"/>
      </c>
    </row>
    <row r="375" spans="1:24" ht="12.75">
      <c r="A375" s="62"/>
      <c r="B375" s="70"/>
      <c r="C375" s="71"/>
      <c r="D375" s="46">
        <f t="shared" si="54"/>
      </c>
      <c r="E375" s="48">
        <f t="shared" si="55"/>
      </c>
      <c r="F375" s="69">
        <f t="shared" si="56"/>
      </c>
      <c r="G375" s="73"/>
      <c r="H375" s="72"/>
      <c r="I375" s="62"/>
      <c r="J375" s="63"/>
      <c r="K375" s="47">
        <f t="shared" si="57"/>
      </c>
      <c r="L375" s="61"/>
      <c r="M375" s="87"/>
      <c r="N375" s="87"/>
      <c r="O375" s="87"/>
      <c r="P375" s="62"/>
      <c r="Q375" s="62"/>
      <c r="R375" s="62"/>
      <c r="S375" s="90">
        <f t="shared" si="58"/>
      </c>
      <c r="T375" s="90">
        <f t="shared" si="59"/>
      </c>
      <c r="U375" s="90">
        <f t="shared" si="60"/>
      </c>
      <c r="V375" s="90">
        <f t="shared" si="61"/>
      </c>
      <c r="W375" s="90">
        <f t="shared" si="62"/>
      </c>
      <c r="X375" s="90">
        <f t="shared" si="63"/>
      </c>
    </row>
    <row r="376" spans="1:24" ht="12.75">
      <c r="A376" s="62"/>
      <c r="B376" s="70"/>
      <c r="C376" s="71"/>
      <c r="D376" s="46">
        <f t="shared" si="54"/>
      </c>
      <c r="E376" s="48">
        <f t="shared" si="55"/>
      </c>
      <c r="F376" s="69">
        <f t="shared" si="56"/>
      </c>
      <c r="G376" s="73"/>
      <c r="H376" s="72"/>
      <c r="I376" s="62"/>
      <c r="J376" s="63"/>
      <c r="K376" s="47">
        <f t="shared" si="57"/>
      </c>
      <c r="L376" s="61"/>
      <c r="M376" s="87"/>
      <c r="N376" s="87"/>
      <c r="O376" s="87"/>
      <c r="P376" s="62"/>
      <c r="Q376" s="62"/>
      <c r="R376" s="62"/>
      <c r="S376" s="90">
        <f t="shared" si="58"/>
      </c>
      <c r="T376" s="90">
        <f t="shared" si="59"/>
      </c>
      <c r="U376" s="90">
        <f t="shared" si="60"/>
      </c>
      <c r="V376" s="90">
        <f t="shared" si="61"/>
      </c>
      <c r="W376" s="90">
        <f t="shared" si="62"/>
      </c>
      <c r="X376" s="90">
        <f t="shared" si="63"/>
      </c>
    </row>
    <row r="377" spans="1:24" ht="12.75">
      <c r="A377" s="62"/>
      <c r="B377" s="70"/>
      <c r="C377" s="71"/>
      <c r="D377" s="46">
        <f t="shared" si="54"/>
      </c>
      <c r="E377" s="48">
        <f t="shared" si="55"/>
      </c>
      <c r="F377" s="69">
        <f t="shared" si="56"/>
      </c>
      <c r="G377" s="73"/>
      <c r="H377" s="72"/>
      <c r="I377" s="62"/>
      <c r="J377" s="63"/>
      <c r="K377" s="47">
        <f t="shared" si="57"/>
      </c>
      <c r="L377" s="61"/>
      <c r="M377" s="87"/>
      <c r="N377" s="87"/>
      <c r="O377" s="87"/>
      <c r="P377" s="62"/>
      <c r="Q377" s="62"/>
      <c r="R377" s="62"/>
      <c r="S377" s="90">
        <f t="shared" si="58"/>
      </c>
      <c r="T377" s="90">
        <f t="shared" si="59"/>
      </c>
      <c r="U377" s="90">
        <f t="shared" si="60"/>
      </c>
      <c r="V377" s="90">
        <f t="shared" si="61"/>
      </c>
      <c r="W377" s="90">
        <f t="shared" si="62"/>
      </c>
      <c r="X377" s="90">
        <f t="shared" si="63"/>
      </c>
    </row>
    <row r="378" spans="1:24" ht="12.75">
      <c r="A378" s="62"/>
      <c r="B378" s="70"/>
      <c r="C378" s="71"/>
      <c r="D378" s="46">
        <f t="shared" si="54"/>
      </c>
      <c r="E378" s="48">
        <f t="shared" si="55"/>
      </c>
      <c r="F378" s="69">
        <f t="shared" si="56"/>
      </c>
      <c r="G378" s="73"/>
      <c r="H378" s="72"/>
      <c r="I378" s="62"/>
      <c r="J378" s="63"/>
      <c r="K378" s="47">
        <f t="shared" si="57"/>
      </c>
      <c r="L378" s="61"/>
      <c r="M378" s="87"/>
      <c r="N378" s="87"/>
      <c r="O378" s="87"/>
      <c r="P378" s="62"/>
      <c r="Q378" s="62"/>
      <c r="R378" s="62"/>
      <c r="S378" s="90">
        <f t="shared" si="58"/>
      </c>
      <c r="T378" s="90">
        <f t="shared" si="59"/>
      </c>
      <c r="U378" s="90">
        <f t="shared" si="60"/>
      </c>
      <c r="V378" s="90">
        <f t="shared" si="61"/>
      </c>
      <c r="W378" s="90">
        <f t="shared" si="62"/>
      </c>
      <c r="X378" s="90">
        <f t="shared" si="63"/>
      </c>
    </row>
    <row r="379" spans="1:24" ht="12.75">
      <c r="A379" s="62"/>
      <c r="B379" s="70"/>
      <c r="C379" s="71"/>
      <c r="D379" s="46">
        <f t="shared" si="54"/>
      </c>
      <c r="E379" s="48">
        <f t="shared" si="55"/>
      </c>
      <c r="F379" s="69">
        <f t="shared" si="56"/>
      </c>
      <c r="G379" s="73"/>
      <c r="H379" s="72"/>
      <c r="I379" s="62"/>
      <c r="J379" s="63"/>
      <c r="K379" s="47">
        <f t="shared" si="57"/>
      </c>
      <c r="L379" s="61"/>
      <c r="M379" s="87"/>
      <c r="N379" s="87"/>
      <c r="O379" s="87"/>
      <c r="P379" s="62"/>
      <c r="Q379" s="62"/>
      <c r="R379" s="62"/>
      <c r="S379" s="90">
        <f t="shared" si="58"/>
      </c>
      <c r="T379" s="90">
        <f t="shared" si="59"/>
      </c>
      <c r="U379" s="90">
        <f t="shared" si="60"/>
      </c>
      <c r="V379" s="90">
        <f t="shared" si="61"/>
      </c>
      <c r="W379" s="90">
        <f t="shared" si="62"/>
      </c>
      <c r="X379" s="90">
        <f t="shared" si="63"/>
      </c>
    </row>
    <row r="380" spans="1:24" ht="12.75">
      <c r="A380" s="62"/>
      <c r="B380" s="70"/>
      <c r="C380" s="71"/>
      <c r="D380" s="46">
        <f t="shared" si="54"/>
      </c>
      <c r="E380" s="48">
        <f t="shared" si="55"/>
      </c>
      <c r="F380" s="69">
        <f t="shared" si="56"/>
      </c>
      <c r="G380" s="73"/>
      <c r="H380" s="72"/>
      <c r="I380" s="62"/>
      <c r="J380" s="63"/>
      <c r="K380" s="47">
        <f t="shared" si="57"/>
      </c>
      <c r="L380" s="61"/>
      <c r="M380" s="87"/>
      <c r="N380" s="87"/>
      <c r="O380" s="87"/>
      <c r="P380" s="62"/>
      <c r="Q380" s="62"/>
      <c r="R380" s="62"/>
      <c r="S380" s="90">
        <f t="shared" si="58"/>
      </c>
      <c r="T380" s="90">
        <f t="shared" si="59"/>
      </c>
      <c r="U380" s="90">
        <f t="shared" si="60"/>
      </c>
      <c r="V380" s="90">
        <f t="shared" si="61"/>
      </c>
      <c r="W380" s="90">
        <f t="shared" si="62"/>
      </c>
      <c r="X380" s="90">
        <f t="shared" si="63"/>
      </c>
    </row>
    <row r="381" spans="1:24" ht="12.75">
      <c r="A381" s="62"/>
      <c r="B381" s="70"/>
      <c r="C381" s="71"/>
      <c r="D381" s="46">
        <f t="shared" si="54"/>
      </c>
      <c r="E381" s="48">
        <f t="shared" si="55"/>
      </c>
      <c r="F381" s="69">
        <f t="shared" si="56"/>
      </c>
      <c r="G381" s="73"/>
      <c r="H381" s="72"/>
      <c r="I381" s="62"/>
      <c r="J381" s="63"/>
      <c r="K381" s="47">
        <f t="shared" si="57"/>
      </c>
      <c r="L381" s="61"/>
      <c r="M381" s="87"/>
      <c r="N381" s="87"/>
      <c r="O381" s="87"/>
      <c r="P381" s="62"/>
      <c r="Q381" s="62"/>
      <c r="R381" s="62"/>
      <c r="S381" s="90">
        <f t="shared" si="58"/>
      </c>
      <c r="T381" s="90">
        <f t="shared" si="59"/>
      </c>
      <c r="U381" s="90">
        <f t="shared" si="60"/>
      </c>
      <c r="V381" s="90">
        <f t="shared" si="61"/>
      </c>
      <c r="W381" s="90">
        <f t="shared" si="62"/>
      </c>
      <c r="X381" s="90">
        <f t="shared" si="63"/>
      </c>
    </row>
    <row r="382" spans="1:24" ht="12.75">
      <c r="A382" s="62"/>
      <c r="B382" s="70"/>
      <c r="C382" s="71"/>
      <c r="D382" s="46">
        <f t="shared" si="54"/>
      </c>
      <c r="E382" s="48">
        <f t="shared" si="55"/>
      </c>
      <c r="F382" s="69">
        <f t="shared" si="56"/>
      </c>
      <c r="G382" s="73"/>
      <c r="H382" s="72"/>
      <c r="I382" s="62"/>
      <c r="J382" s="63"/>
      <c r="K382" s="47">
        <f t="shared" si="57"/>
      </c>
      <c r="L382" s="61"/>
      <c r="M382" s="87"/>
      <c r="N382" s="87"/>
      <c r="O382" s="87"/>
      <c r="P382" s="62"/>
      <c r="Q382" s="62"/>
      <c r="R382" s="62"/>
      <c r="S382" s="90">
        <f t="shared" si="58"/>
      </c>
      <c r="T382" s="90">
        <f t="shared" si="59"/>
      </c>
      <c r="U382" s="90">
        <f t="shared" si="60"/>
      </c>
      <c r="V382" s="90">
        <f t="shared" si="61"/>
      </c>
      <c r="W382" s="90">
        <f t="shared" si="62"/>
      </c>
      <c r="X382" s="90">
        <f t="shared" si="63"/>
      </c>
    </row>
    <row r="383" spans="1:24" ht="12.75">
      <c r="A383" s="62"/>
      <c r="B383" s="70"/>
      <c r="C383" s="71"/>
      <c r="D383" s="46">
        <f t="shared" si="54"/>
      </c>
      <c r="E383" s="48">
        <f t="shared" si="55"/>
      </c>
      <c r="F383" s="69">
        <f t="shared" si="56"/>
      </c>
      <c r="G383" s="73"/>
      <c r="H383" s="72"/>
      <c r="I383" s="62"/>
      <c r="J383" s="63"/>
      <c r="K383" s="47">
        <f t="shared" si="57"/>
      </c>
      <c r="L383" s="61"/>
      <c r="M383" s="87"/>
      <c r="N383" s="87"/>
      <c r="O383" s="87"/>
      <c r="P383" s="62"/>
      <c r="Q383" s="62"/>
      <c r="R383" s="62"/>
      <c r="S383" s="90">
        <f t="shared" si="58"/>
      </c>
      <c r="T383" s="90">
        <f t="shared" si="59"/>
      </c>
      <c r="U383" s="90">
        <f t="shared" si="60"/>
      </c>
      <c r="V383" s="90">
        <f t="shared" si="61"/>
      </c>
      <c r="W383" s="90">
        <f t="shared" si="62"/>
      </c>
      <c r="X383" s="90">
        <f t="shared" si="63"/>
      </c>
    </row>
    <row r="384" spans="1:24" ht="12.75">
      <c r="A384" s="62"/>
      <c r="B384" s="70"/>
      <c r="C384" s="71"/>
      <c r="D384" s="46">
        <f t="shared" si="54"/>
      </c>
      <c r="E384" s="48">
        <f t="shared" si="55"/>
      </c>
      <c r="F384" s="69">
        <f t="shared" si="56"/>
      </c>
      <c r="G384" s="73"/>
      <c r="H384" s="72"/>
      <c r="I384" s="62"/>
      <c r="J384" s="63"/>
      <c r="K384" s="47">
        <f t="shared" si="57"/>
      </c>
      <c r="L384" s="61"/>
      <c r="M384" s="87"/>
      <c r="N384" s="87"/>
      <c r="O384" s="87"/>
      <c r="P384" s="62"/>
      <c r="Q384" s="62"/>
      <c r="R384" s="62"/>
      <c r="S384" s="90">
        <f t="shared" si="58"/>
      </c>
      <c r="T384" s="90">
        <f t="shared" si="59"/>
      </c>
      <c r="U384" s="90">
        <f t="shared" si="60"/>
      </c>
      <c r="V384" s="90">
        <f t="shared" si="61"/>
      </c>
      <c r="W384" s="90">
        <f t="shared" si="62"/>
      </c>
      <c r="X384" s="90">
        <f t="shared" si="63"/>
      </c>
    </row>
    <row r="385" spans="1:24" ht="12.75">
      <c r="A385" s="62"/>
      <c r="B385" s="70"/>
      <c r="C385" s="71"/>
      <c r="D385" s="46">
        <f t="shared" si="54"/>
      </c>
      <c r="E385" s="48">
        <f t="shared" si="55"/>
      </c>
      <c r="F385" s="69">
        <f t="shared" si="56"/>
      </c>
      <c r="G385" s="73"/>
      <c r="H385" s="72"/>
      <c r="I385" s="62"/>
      <c r="J385" s="63"/>
      <c r="K385" s="47">
        <f t="shared" si="57"/>
      </c>
      <c r="L385" s="61"/>
      <c r="M385" s="87"/>
      <c r="N385" s="87"/>
      <c r="O385" s="87"/>
      <c r="P385" s="62"/>
      <c r="Q385" s="62"/>
      <c r="R385" s="62"/>
      <c r="S385" s="90">
        <f t="shared" si="58"/>
      </c>
      <c r="T385" s="90">
        <f t="shared" si="59"/>
      </c>
      <c r="U385" s="90">
        <f t="shared" si="60"/>
      </c>
      <c r="V385" s="90">
        <f t="shared" si="61"/>
      </c>
      <c r="W385" s="90">
        <f t="shared" si="62"/>
      </c>
      <c r="X385" s="90">
        <f t="shared" si="63"/>
      </c>
    </row>
    <row r="386" spans="1:24" ht="12.75">
      <c r="A386" s="62"/>
      <c r="B386" s="70"/>
      <c r="C386" s="71"/>
      <c r="D386" s="46">
        <f t="shared" si="54"/>
      </c>
      <c r="E386" s="48">
        <f t="shared" si="55"/>
      </c>
      <c r="F386" s="69">
        <f t="shared" si="56"/>
      </c>
      <c r="G386" s="73"/>
      <c r="H386" s="72"/>
      <c r="I386" s="62"/>
      <c r="J386" s="63"/>
      <c r="K386" s="47">
        <f t="shared" si="57"/>
      </c>
      <c r="L386" s="61"/>
      <c r="M386" s="87"/>
      <c r="N386" s="87"/>
      <c r="O386" s="87"/>
      <c r="P386" s="62"/>
      <c r="Q386" s="62"/>
      <c r="R386" s="62"/>
      <c r="S386" s="90">
        <f t="shared" si="58"/>
      </c>
      <c r="T386" s="90">
        <f t="shared" si="59"/>
      </c>
      <c r="U386" s="90">
        <f t="shared" si="60"/>
      </c>
      <c r="V386" s="90">
        <f t="shared" si="61"/>
      </c>
      <c r="W386" s="90">
        <f t="shared" si="62"/>
      </c>
      <c r="X386" s="90">
        <f t="shared" si="63"/>
      </c>
    </row>
    <row r="387" spans="1:24" ht="12.75">
      <c r="A387" s="62"/>
      <c r="B387" s="70"/>
      <c r="C387" s="71"/>
      <c r="D387" s="46">
        <f t="shared" si="54"/>
      </c>
      <c r="E387" s="48">
        <f t="shared" si="55"/>
      </c>
      <c r="F387" s="69">
        <f t="shared" si="56"/>
      </c>
      <c r="G387" s="73"/>
      <c r="H387" s="72"/>
      <c r="I387" s="62"/>
      <c r="J387" s="63"/>
      <c r="K387" s="47">
        <f t="shared" si="57"/>
      </c>
      <c r="L387" s="61"/>
      <c r="M387" s="87"/>
      <c r="N387" s="87"/>
      <c r="O387" s="87"/>
      <c r="P387" s="62"/>
      <c r="Q387" s="62"/>
      <c r="R387" s="62"/>
      <c r="S387" s="90">
        <f t="shared" si="58"/>
      </c>
      <c r="T387" s="90">
        <f t="shared" si="59"/>
      </c>
      <c r="U387" s="90">
        <f t="shared" si="60"/>
      </c>
      <c r="V387" s="90">
        <f t="shared" si="61"/>
      </c>
      <c r="W387" s="90">
        <f t="shared" si="62"/>
      </c>
      <c r="X387" s="90">
        <f t="shared" si="63"/>
      </c>
    </row>
    <row r="388" spans="1:24" ht="12.75">
      <c r="A388" s="62"/>
      <c r="B388" s="70"/>
      <c r="C388" s="71"/>
      <c r="D388" s="46">
        <f t="shared" si="54"/>
      </c>
      <c r="E388" s="48">
        <f t="shared" si="55"/>
      </c>
      <c r="F388" s="69">
        <f t="shared" si="56"/>
      </c>
      <c r="G388" s="73"/>
      <c r="H388" s="72"/>
      <c r="I388" s="62"/>
      <c r="J388" s="63"/>
      <c r="K388" s="47">
        <f t="shared" si="57"/>
      </c>
      <c r="L388" s="61"/>
      <c r="M388" s="87"/>
      <c r="N388" s="87"/>
      <c r="O388" s="87"/>
      <c r="P388" s="62"/>
      <c r="Q388" s="62"/>
      <c r="R388" s="62"/>
      <c r="S388" s="90">
        <f t="shared" si="58"/>
      </c>
      <c r="T388" s="90">
        <f t="shared" si="59"/>
      </c>
      <c r="U388" s="90">
        <f t="shared" si="60"/>
      </c>
      <c r="V388" s="90">
        <f t="shared" si="61"/>
      </c>
      <c r="W388" s="90">
        <f t="shared" si="62"/>
      </c>
      <c r="X388" s="90">
        <f t="shared" si="63"/>
      </c>
    </row>
    <row r="389" spans="1:24" ht="12.75">
      <c r="A389" s="62"/>
      <c r="B389" s="70"/>
      <c r="C389" s="71"/>
      <c r="D389" s="46">
        <f t="shared" si="54"/>
      </c>
      <c r="E389" s="48">
        <f t="shared" si="55"/>
      </c>
      <c r="F389" s="69">
        <f t="shared" si="56"/>
      </c>
      <c r="G389" s="73"/>
      <c r="H389" s="72"/>
      <c r="I389" s="62"/>
      <c r="J389" s="63"/>
      <c r="K389" s="47">
        <f t="shared" si="57"/>
      </c>
      <c r="L389" s="61"/>
      <c r="M389" s="87"/>
      <c r="N389" s="87"/>
      <c r="O389" s="87"/>
      <c r="P389" s="62"/>
      <c r="Q389" s="62"/>
      <c r="R389" s="62"/>
      <c r="S389" s="90">
        <f t="shared" si="58"/>
      </c>
      <c r="T389" s="90">
        <f t="shared" si="59"/>
      </c>
      <c r="U389" s="90">
        <f t="shared" si="60"/>
      </c>
      <c r="V389" s="90">
        <f t="shared" si="61"/>
      </c>
      <c r="W389" s="90">
        <f t="shared" si="62"/>
      </c>
      <c r="X389" s="90">
        <f t="shared" si="63"/>
      </c>
    </row>
    <row r="390" spans="1:24" ht="12.75">
      <c r="A390" s="62"/>
      <c r="B390" s="70"/>
      <c r="C390" s="71"/>
      <c r="D390" s="46">
        <f t="shared" si="54"/>
      </c>
      <c r="E390" s="48">
        <f t="shared" si="55"/>
      </c>
      <c r="F390" s="69">
        <f t="shared" si="56"/>
      </c>
      <c r="G390" s="73"/>
      <c r="H390" s="72"/>
      <c r="I390" s="62"/>
      <c r="J390" s="63"/>
      <c r="K390" s="47">
        <f t="shared" si="57"/>
      </c>
      <c r="L390" s="61"/>
      <c r="M390" s="87"/>
      <c r="N390" s="87"/>
      <c r="O390" s="87"/>
      <c r="P390" s="62"/>
      <c r="Q390" s="62"/>
      <c r="R390" s="62"/>
      <c r="S390" s="90">
        <f t="shared" si="58"/>
      </c>
      <c r="T390" s="90">
        <f t="shared" si="59"/>
      </c>
      <c r="U390" s="90">
        <f t="shared" si="60"/>
      </c>
      <c r="V390" s="90">
        <f t="shared" si="61"/>
      </c>
      <c r="W390" s="90">
        <f t="shared" si="62"/>
      </c>
      <c r="X390" s="90">
        <f t="shared" si="63"/>
      </c>
    </row>
    <row r="391" spans="1:24" ht="12.75">
      <c r="A391" s="62"/>
      <c r="B391" s="70"/>
      <c r="C391" s="71"/>
      <c r="D391" s="46">
        <f t="shared" si="54"/>
      </c>
      <c r="E391" s="48">
        <f t="shared" si="55"/>
      </c>
      <c r="F391" s="69">
        <f t="shared" si="56"/>
      </c>
      <c r="G391" s="73"/>
      <c r="H391" s="72"/>
      <c r="I391" s="62"/>
      <c r="J391" s="63"/>
      <c r="K391" s="47">
        <f t="shared" si="57"/>
      </c>
      <c r="L391" s="61"/>
      <c r="M391" s="87"/>
      <c r="N391" s="87"/>
      <c r="O391" s="87"/>
      <c r="P391" s="62"/>
      <c r="Q391" s="62"/>
      <c r="R391" s="62"/>
      <c r="S391" s="90">
        <f t="shared" si="58"/>
      </c>
      <c r="T391" s="90">
        <f t="shared" si="59"/>
      </c>
      <c r="U391" s="90">
        <f t="shared" si="60"/>
      </c>
      <c r="V391" s="90">
        <f t="shared" si="61"/>
      </c>
      <c r="W391" s="90">
        <f t="shared" si="62"/>
      </c>
      <c r="X391" s="90">
        <f t="shared" si="63"/>
      </c>
    </row>
    <row r="392" spans="1:24" ht="12.75">
      <c r="A392" s="62"/>
      <c r="B392" s="70"/>
      <c r="C392" s="71"/>
      <c r="D392" s="46">
        <f t="shared" si="54"/>
      </c>
      <c r="E392" s="48">
        <f t="shared" si="55"/>
      </c>
      <c r="F392" s="69">
        <f t="shared" si="56"/>
      </c>
      <c r="G392" s="73"/>
      <c r="H392" s="72"/>
      <c r="I392" s="62"/>
      <c r="J392" s="63"/>
      <c r="K392" s="47">
        <f t="shared" si="57"/>
      </c>
      <c r="L392" s="61"/>
      <c r="M392" s="87"/>
      <c r="N392" s="87"/>
      <c r="O392" s="87"/>
      <c r="P392" s="62"/>
      <c r="Q392" s="62"/>
      <c r="R392" s="62"/>
      <c r="S392" s="90">
        <f t="shared" si="58"/>
      </c>
      <c r="T392" s="90">
        <f t="shared" si="59"/>
      </c>
      <c r="U392" s="90">
        <f t="shared" si="60"/>
      </c>
      <c r="V392" s="90">
        <f t="shared" si="61"/>
      </c>
      <c r="W392" s="90">
        <f t="shared" si="62"/>
      </c>
      <c r="X392" s="90">
        <f t="shared" si="63"/>
      </c>
    </row>
    <row r="393" spans="1:24" ht="12.75">
      <c r="A393" s="62"/>
      <c r="B393" s="70"/>
      <c r="C393" s="71"/>
      <c r="D393" s="46">
        <f t="shared" si="54"/>
      </c>
      <c r="E393" s="48">
        <f t="shared" si="55"/>
      </c>
      <c r="F393" s="69">
        <f t="shared" si="56"/>
      </c>
      <c r="G393" s="73"/>
      <c r="H393" s="72"/>
      <c r="I393" s="62"/>
      <c r="J393" s="63"/>
      <c r="K393" s="47">
        <f t="shared" si="57"/>
      </c>
      <c r="L393" s="61"/>
      <c r="M393" s="87"/>
      <c r="N393" s="87"/>
      <c r="O393" s="87"/>
      <c r="P393" s="62"/>
      <c r="Q393" s="62"/>
      <c r="R393" s="62"/>
      <c r="S393" s="90">
        <f t="shared" si="58"/>
      </c>
      <c r="T393" s="90">
        <f t="shared" si="59"/>
      </c>
      <c r="U393" s="90">
        <f t="shared" si="60"/>
      </c>
      <c r="V393" s="90">
        <f t="shared" si="61"/>
      </c>
      <c r="W393" s="90">
        <f t="shared" si="62"/>
      </c>
      <c r="X393" s="90">
        <f t="shared" si="63"/>
      </c>
    </row>
    <row r="394" spans="1:24" ht="12.75">
      <c r="A394" s="62"/>
      <c r="B394" s="70"/>
      <c r="C394" s="71"/>
      <c r="D394" s="46">
        <f t="shared" si="54"/>
      </c>
      <c r="E394" s="48">
        <f t="shared" si="55"/>
      </c>
      <c r="F394" s="69">
        <f t="shared" si="56"/>
      </c>
      <c r="G394" s="73"/>
      <c r="H394" s="72"/>
      <c r="I394" s="62"/>
      <c r="J394" s="63"/>
      <c r="K394" s="47">
        <f t="shared" si="57"/>
      </c>
      <c r="L394" s="61"/>
      <c r="M394" s="87"/>
      <c r="N394" s="87"/>
      <c r="O394" s="87"/>
      <c r="P394" s="62"/>
      <c r="Q394" s="62"/>
      <c r="R394" s="62"/>
      <c r="S394" s="90">
        <f t="shared" si="58"/>
      </c>
      <c r="T394" s="90">
        <f t="shared" si="59"/>
      </c>
      <c r="U394" s="90">
        <f t="shared" si="60"/>
      </c>
      <c r="V394" s="90">
        <f t="shared" si="61"/>
      </c>
      <c r="W394" s="90">
        <f t="shared" si="62"/>
      </c>
      <c r="X394" s="90">
        <f t="shared" si="63"/>
      </c>
    </row>
    <row r="395" spans="1:24" ht="12.75">
      <c r="A395" s="62"/>
      <c r="B395" s="70"/>
      <c r="C395" s="71"/>
      <c r="D395" s="46">
        <f t="shared" si="54"/>
      </c>
      <c r="E395" s="48">
        <f t="shared" si="55"/>
      </c>
      <c r="F395" s="69">
        <f t="shared" si="56"/>
      </c>
      <c r="G395" s="73"/>
      <c r="H395" s="72"/>
      <c r="I395" s="62"/>
      <c r="J395" s="63"/>
      <c r="K395" s="47">
        <f t="shared" si="57"/>
      </c>
      <c r="L395" s="61"/>
      <c r="M395" s="87"/>
      <c r="N395" s="87"/>
      <c r="O395" s="87"/>
      <c r="P395" s="62"/>
      <c r="Q395" s="62"/>
      <c r="R395" s="62"/>
      <c r="S395" s="90">
        <f t="shared" si="58"/>
      </c>
      <c r="T395" s="90">
        <f t="shared" si="59"/>
      </c>
      <c r="U395" s="90">
        <f t="shared" si="60"/>
      </c>
      <c r="V395" s="90">
        <f t="shared" si="61"/>
      </c>
      <c r="W395" s="90">
        <f t="shared" si="62"/>
      </c>
      <c r="X395" s="90">
        <f t="shared" si="63"/>
      </c>
    </row>
    <row r="396" spans="1:24" ht="12.75">
      <c r="A396" s="62"/>
      <c r="B396" s="70"/>
      <c r="C396" s="71"/>
      <c r="D396" s="46">
        <f t="shared" si="54"/>
      </c>
      <c r="E396" s="48">
        <f t="shared" si="55"/>
      </c>
      <c r="F396" s="69">
        <f t="shared" si="56"/>
      </c>
      <c r="G396" s="73"/>
      <c r="H396" s="72"/>
      <c r="I396" s="62"/>
      <c r="J396" s="63"/>
      <c r="K396" s="47">
        <f t="shared" si="57"/>
      </c>
      <c r="L396" s="61"/>
      <c r="M396" s="87"/>
      <c r="N396" s="87"/>
      <c r="O396" s="87"/>
      <c r="P396" s="62"/>
      <c r="Q396" s="62"/>
      <c r="R396" s="62"/>
      <c r="S396" s="90">
        <f t="shared" si="58"/>
      </c>
      <c r="T396" s="90">
        <f t="shared" si="59"/>
      </c>
      <c r="U396" s="90">
        <f t="shared" si="60"/>
      </c>
      <c r="V396" s="90">
        <f t="shared" si="61"/>
      </c>
      <c r="W396" s="90">
        <f t="shared" si="62"/>
      </c>
      <c r="X396" s="90">
        <f t="shared" si="63"/>
      </c>
    </row>
    <row r="397" spans="1:24" ht="12.75">
      <c r="A397" s="62"/>
      <c r="B397" s="70"/>
      <c r="C397" s="71"/>
      <c r="D397" s="46">
        <f t="shared" si="54"/>
      </c>
      <c r="E397" s="48">
        <f t="shared" si="55"/>
      </c>
      <c r="F397" s="69">
        <f t="shared" si="56"/>
      </c>
      <c r="G397" s="73"/>
      <c r="H397" s="72"/>
      <c r="I397" s="62"/>
      <c r="J397" s="63"/>
      <c r="K397" s="47">
        <f t="shared" si="57"/>
      </c>
      <c r="L397" s="61"/>
      <c r="M397" s="87"/>
      <c r="N397" s="87"/>
      <c r="O397" s="87"/>
      <c r="P397" s="62"/>
      <c r="Q397" s="62"/>
      <c r="R397" s="62"/>
      <c r="S397" s="90">
        <f t="shared" si="58"/>
      </c>
      <c r="T397" s="90">
        <f t="shared" si="59"/>
      </c>
      <c r="U397" s="90">
        <f t="shared" si="60"/>
      </c>
      <c r="V397" s="90">
        <f t="shared" si="61"/>
      </c>
      <c r="W397" s="90">
        <f t="shared" si="62"/>
      </c>
      <c r="X397" s="90">
        <f t="shared" si="63"/>
      </c>
    </row>
    <row r="398" spans="1:24" ht="12.75">
      <c r="A398" s="62"/>
      <c r="B398" s="70"/>
      <c r="C398" s="71"/>
      <c r="D398" s="46">
        <f t="shared" si="54"/>
      </c>
      <c r="E398" s="48">
        <f t="shared" si="55"/>
      </c>
      <c r="F398" s="69">
        <f t="shared" si="56"/>
      </c>
      <c r="G398" s="73"/>
      <c r="H398" s="72"/>
      <c r="I398" s="62"/>
      <c r="J398" s="63"/>
      <c r="K398" s="47">
        <f t="shared" si="57"/>
      </c>
      <c r="L398" s="61"/>
      <c r="M398" s="87"/>
      <c r="N398" s="87"/>
      <c r="O398" s="87"/>
      <c r="P398" s="62"/>
      <c r="Q398" s="62"/>
      <c r="R398" s="62"/>
      <c r="S398" s="90">
        <f t="shared" si="58"/>
      </c>
      <c r="T398" s="90">
        <f t="shared" si="59"/>
      </c>
      <c r="U398" s="90">
        <f t="shared" si="60"/>
      </c>
      <c r="V398" s="90">
        <f t="shared" si="61"/>
      </c>
      <c r="W398" s="90">
        <f t="shared" si="62"/>
      </c>
      <c r="X398" s="90">
        <f t="shared" si="63"/>
      </c>
    </row>
    <row r="399" spans="1:24" ht="12.75">
      <c r="A399" s="62"/>
      <c r="B399" s="70"/>
      <c r="C399" s="71"/>
      <c r="D399" s="46">
        <f t="shared" si="54"/>
      </c>
      <c r="E399" s="48">
        <f t="shared" si="55"/>
      </c>
      <c r="F399" s="69">
        <f t="shared" si="56"/>
      </c>
      <c r="G399" s="73"/>
      <c r="H399" s="72"/>
      <c r="I399" s="62"/>
      <c r="J399" s="63"/>
      <c r="K399" s="47">
        <f t="shared" si="57"/>
      </c>
      <c r="L399" s="61"/>
      <c r="M399" s="87"/>
      <c r="N399" s="87"/>
      <c r="O399" s="87"/>
      <c r="P399" s="62"/>
      <c r="Q399" s="62"/>
      <c r="R399" s="62"/>
      <c r="S399" s="90">
        <f t="shared" si="58"/>
      </c>
      <c r="T399" s="90">
        <f t="shared" si="59"/>
      </c>
      <c r="U399" s="90">
        <f t="shared" si="60"/>
      </c>
      <c r="V399" s="90">
        <f t="shared" si="61"/>
      </c>
      <c r="W399" s="90">
        <f t="shared" si="62"/>
      </c>
      <c r="X399" s="90">
        <f t="shared" si="63"/>
      </c>
    </row>
    <row r="400" spans="1:24" ht="12.75">
      <c r="A400" s="62"/>
      <c r="B400" s="70"/>
      <c r="C400" s="71"/>
      <c r="D400" s="46">
        <f t="shared" si="54"/>
      </c>
      <c r="E400" s="48">
        <f t="shared" si="55"/>
      </c>
      <c r="F400" s="69">
        <f t="shared" si="56"/>
      </c>
      <c r="G400" s="73"/>
      <c r="H400" s="72"/>
      <c r="I400" s="62"/>
      <c r="J400" s="63"/>
      <c r="K400" s="47">
        <f t="shared" si="57"/>
      </c>
      <c r="L400" s="61"/>
      <c r="M400" s="87"/>
      <c r="N400" s="87"/>
      <c r="O400" s="87"/>
      <c r="P400" s="62"/>
      <c r="Q400" s="62"/>
      <c r="R400" s="62"/>
      <c r="S400" s="90">
        <f t="shared" si="58"/>
      </c>
      <c r="T400" s="90">
        <f t="shared" si="59"/>
      </c>
      <c r="U400" s="90">
        <f t="shared" si="60"/>
      </c>
      <c r="V400" s="90">
        <f t="shared" si="61"/>
      </c>
      <c r="W400" s="90">
        <f t="shared" si="62"/>
      </c>
      <c r="X400" s="90">
        <f t="shared" si="63"/>
      </c>
    </row>
    <row r="401" spans="1:24" ht="12.75">
      <c r="A401" s="62"/>
      <c r="B401" s="70"/>
      <c r="C401" s="71"/>
      <c r="D401" s="46">
        <f t="shared" si="54"/>
      </c>
      <c r="E401" s="48">
        <f t="shared" si="55"/>
      </c>
      <c r="F401" s="69">
        <f t="shared" si="56"/>
      </c>
      <c r="G401" s="73"/>
      <c r="H401" s="72"/>
      <c r="I401" s="62"/>
      <c r="J401" s="63"/>
      <c r="K401" s="47">
        <f t="shared" si="57"/>
      </c>
      <c r="L401" s="61"/>
      <c r="M401" s="87"/>
      <c r="N401" s="87"/>
      <c r="O401" s="87"/>
      <c r="P401" s="62"/>
      <c r="Q401" s="62"/>
      <c r="R401" s="62"/>
      <c r="S401" s="90">
        <f t="shared" si="58"/>
      </c>
      <c r="T401" s="90">
        <f t="shared" si="59"/>
      </c>
      <c r="U401" s="90">
        <f t="shared" si="60"/>
      </c>
      <c r="V401" s="90">
        <f t="shared" si="61"/>
      </c>
      <c r="W401" s="90">
        <f t="shared" si="62"/>
      </c>
      <c r="X401" s="90">
        <f t="shared" si="63"/>
      </c>
    </row>
    <row r="402" spans="1:24" ht="12.75">
      <c r="A402" s="62"/>
      <c r="B402" s="70"/>
      <c r="C402" s="71"/>
      <c r="D402" s="46">
        <f t="shared" si="54"/>
      </c>
      <c r="E402" s="48">
        <f t="shared" si="55"/>
      </c>
      <c r="F402" s="69">
        <f t="shared" si="56"/>
      </c>
      <c r="G402" s="73"/>
      <c r="H402" s="72"/>
      <c r="I402" s="62"/>
      <c r="J402" s="63"/>
      <c r="K402" s="47">
        <f t="shared" si="57"/>
      </c>
      <c r="L402" s="61"/>
      <c r="M402" s="87"/>
      <c r="N402" s="87"/>
      <c r="O402" s="87"/>
      <c r="P402" s="62"/>
      <c r="Q402" s="62"/>
      <c r="R402" s="62"/>
      <c r="S402" s="90">
        <f t="shared" si="58"/>
      </c>
      <c r="T402" s="90">
        <f t="shared" si="59"/>
      </c>
      <c r="U402" s="90">
        <f t="shared" si="60"/>
      </c>
      <c r="V402" s="90">
        <f t="shared" si="61"/>
      </c>
      <c r="W402" s="90">
        <f t="shared" si="62"/>
      </c>
      <c r="X402" s="90">
        <f t="shared" si="63"/>
      </c>
    </row>
    <row r="403" spans="1:24" ht="12.75">
      <c r="A403" s="62"/>
      <c r="B403" s="70"/>
      <c r="C403" s="71"/>
      <c r="D403" s="46">
        <f t="shared" si="54"/>
      </c>
      <c r="E403" s="48">
        <f t="shared" si="55"/>
      </c>
      <c r="F403" s="69">
        <f t="shared" si="56"/>
      </c>
      <c r="G403" s="73"/>
      <c r="H403" s="72"/>
      <c r="I403" s="62"/>
      <c r="J403" s="63"/>
      <c r="K403" s="47">
        <f t="shared" si="57"/>
      </c>
      <c r="L403" s="61"/>
      <c r="M403" s="87"/>
      <c r="N403" s="87"/>
      <c r="O403" s="87"/>
      <c r="P403" s="62"/>
      <c r="Q403" s="62"/>
      <c r="R403" s="62"/>
      <c r="S403" s="90">
        <f t="shared" si="58"/>
      </c>
      <c r="T403" s="90">
        <f t="shared" si="59"/>
      </c>
      <c r="U403" s="90">
        <f t="shared" si="60"/>
      </c>
      <c r="V403" s="90">
        <f t="shared" si="61"/>
      </c>
      <c r="W403" s="90">
        <f t="shared" si="62"/>
      </c>
      <c r="X403" s="90">
        <f t="shared" si="63"/>
      </c>
    </row>
    <row r="404" spans="1:24" ht="12.75">
      <c r="A404" s="62"/>
      <c r="B404" s="70"/>
      <c r="C404" s="71"/>
      <c r="D404" s="46">
        <f t="shared" si="54"/>
      </c>
      <c r="E404" s="48">
        <f t="shared" si="55"/>
      </c>
      <c r="F404" s="69">
        <f t="shared" si="56"/>
      </c>
      <c r="G404" s="73"/>
      <c r="H404" s="72"/>
      <c r="I404" s="62"/>
      <c r="J404" s="63"/>
      <c r="K404" s="47">
        <f t="shared" si="57"/>
      </c>
      <c r="L404" s="61"/>
      <c r="M404" s="87"/>
      <c r="N404" s="87"/>
      <c r="O404" s="87"/>
      <c r="P404" s="62"/>
      <c r="Q404" s="62"/>
      <c r="R404" s="62"/>
      <c r="S404" s="90">
        <f t="shared" si="58"/>
      </c>
      <c r="T404" s="90">
        <f t="shared" si="59"/>
      </c>
      <c r="U404" s="90">
        <f t="shared" si="60"/>
      </c>
      <c r="V404" s="90">
        <f t="shared" si="61"/>
      </c>
      <c r="W404" s="90">
        <f t="shared" si="62"/>
      </c>
      <c r="X404" s="90">
        <f t="shared" si="63"/>
      </c>
    </row>
    <row r="405" spans="1:24" ht="12.75">
      <c r="A405" s="62"/>
      <c r="B405" s="70"/>
      <c r="C405" s="71"/>
      <c r="D405" s="46">
        <f t="shared" si="54"/>
      </c>
      <c r="E405" s="48">
        <f t="shared" si="55"/>
      </c>
      <c r="F405" s="69">
        <f t="shared" si="56"/>
      </c>
      <c r="G405" s="73"/>
      <c r="H405" s="72"/>
      <c r="I405" s="62"/>
      <c r="J405" s="63"/>
      <c r="K405" s="47">
        <f t="shared" si="57"/>
      </c>
      <c r="L405" s="61"/>
      <c r="M405" s="87"/>
      <c r="N405" s="87"/>
      <c r="O405" s="87"/>
      <c r="P405" s="62"/>
      <c r="Q405" s="62"/>
      <c r="R405" s="62"/>
      <c r="S405" s="90">
        <f t="shared" si="58"/>
      </c>
      <c r="T405" s="90">
        <f t="shared" si="59"/>
      </c>
      <c r="U405" s="90">
        <f t="shared" si="60"/>
      </c>
      <c r="V405" s="90">
        <f t="shared" si="61"/>
      </c>
      <c r="W405" s="90">
        <f t="shared" si="62"/>
      </c>
      <c r="X405" s="90">
        <f t="shared" si="63"/>
      </c>
    </row>
    <row r="406" spans="1:24" ht="12.75">
      <c r="A406" s="62"/>
      <c r="B406" s="70"/>
      <c r="C406" s="71"/>
      <c r="D406" s="46">
        <f t="shared" si="54"/>
      </c>
      <c r="E406" s="48">
        <f t="shared" si="55"/>
      </c>
      <c r="F406" s="69">
        <f t="shared" si="56"/>
      </c>
      <c r="G406" s="73"/>
      <c r="H406" s="72"/>
      <c r="I406" s="62"/>
      <c r="J406" s="63"/>
      <c r="K406" s="47">
        <f t="shared" si="57"/>
      </c>
      <c r="L406" s="61"/>
      <c r="M406" s="87"/>
      <c r="N406" s="87"/>
      <c r="O406" s="87"/>
      <c r="P406" s="62"/>
      <c r="Q406" s="62"/>
      <c r="R406" s="62"/>
      <c r="S406" s="90">
        <f t="shared" si="58"/>
      </c>
      <c r="T406" s="90">
        <f t="shared" si="59"/>
      </c>
      <c r="U406" s="90">
        <f t="shared" si="60"/>
      </c>
      <c r="V406" s="90">
        <f t="shared" si="61"/>
      </c>
      <c r="W406" s="90">
        <f t="shared" si="62"/>
      </c>
      <c r="X406" s="90">
        <f t="shared" si="63"/>
      </c>
    </row>
    <row r="407" spans="1:24" ht="12.75">
      <c r="A407" s="62"/>
      <c r="B407" s="70"/>
      <c r="C407" s="71"/>
      <c r="D407" s="46">
        <f t="shared" si="54"/>
      </c>
      <c r="E407" s="48">
        <f t="shared" si="55"/>
      </c>
      <c r="F407" s="69">
        <f t="shared" si="56"/>
      </c>
      <c r="G407" s="73"/>
      <c r="H407" s="72"/>
      <c r="I407" s="62"/>
      <c r="J407" s="63"/>
      <c r="K407" s="47">
        <f t="shared" si="57"/>
      </c>
      <c r="L407" s="61"/>
      <c r="M407" s="87"/>
      <c r="N407" s="87"/>
      <c r="O407" s="87"/>
      <c r="P407" s="62"/>
      <c r="Q407" s="62"/>
      <c r="R407" s="62"/>
      <c r="S407" s="90">
        <f t="shared" si="58"/>
      </c>
      <c r="T407" s="90">
        <f t="shared" si="59"/>
      </c>
      <c r="U407" s="90">
        <f t="shared" si="60"/>
      </c>
      <c r="V407" s="90">
        <f t="shared" si="61"/>
      </c>
      <c r="W407" s="90">
        <f t="shared" si="62"/>
      </c>
      <c r="X407" s="90">
        <f t="shared" si="63"/>
      </c>
    </row>
    <row r="408" spans="1:24" ht="12.75">
      <c r="A408" s="62"/>
      <c r="B408" s="70"/>
      <c r="C408" s="71"/>
      <c r="D408" s="46">
        <f aca="true" t="shared" si="64" ref="D408:D471">IF(ISERROR(IF(ISERROR(VLOOKUP((LEFT($B408,2)),FEDAGY,2,FALSE)),(VLOOKUP((LEFT($B408,1)),FEDAGY,2,FALSE)),(VLOOKUP((LEFT($B408,2)),FEDAGY,2,FALSE)))),"",(IF(ISERROR(VLOOKUP((LEFT($B408,2)),FEDAGY,2,FALSE)),(VLOOKUP((LEFT($B408,1)),FEDAGY,2,FALSE)),(VLOOKUP((LEFT($B408,2)),FEDAGY,2,FALSE)))))</f>
      </c>
      <c r="E408" s="48">
        <f aca="true" t="shared" si="65" ref="E408:E471">IF(ISERROR(IF(ISERROR(IF(ISERROR(VLOOKUP($B408,CLUSTER,2)),"",VLOOKUP($B408,CLUSTER,2,FALSE))),"Not Clustered",(VLOOKUP($B408,CLUSTER,2,FALSE)))),"",(IF(ISERROR(IF(ISERROR(VLOOKUP($B408,CLUSTER,2)),"",VLOOKUP($B408,CLUSTER,2,FALSE))),"Not Clustered",(VLOOKUP($B408,CLUSTER,2,FALSE)))))</f>
      </c>
      <c r="F408" s="69">
        <f aca="true" t="shared" si="66" ref="F408:F471">IF(ISERROR(VLOOKUP($B408,PGMTITLE,3,FALSE)),"",VLOOKUP($B408,PGMTITLE,3,FALSE))</f>
      </c>
      <c r="G408" s="73"/>
      <c r="H408" s="72"/>
      <c r="I408" s="62"/>
      <c r="J408" s="63"/>
      <c r="K408" s="47">
        <f aca="true" t="shared" si="67" ref="K408:K471">IF(ISERROR(LOOKUP(J408,AGYNO,AGYNAME)),"",(LOOKUP(J408,AGYNO,AGYNAME)))</f>
      </c>
      <c r="L408" s="61"/>
      <c r="M408" s="87"/>
      <c r="N408" s="87"/>
      <c r="O408" s="87"/>
      <c r="P408" s="62"/>
      <c r="Q408" s="62"/>
      <c r="R408" s="62"/>
      <c r="S408" s="90">
        <f t="shared" si="58"/>
      </c>
      <c r="T408" s="90">
        <f t="shared" si="59"/>
      </c>
      <c r="U408" s="90">
        <f t="shared" si="60"/>
      </c>
      <c r="V408" s="90">
        <f t="shared" si="61"/>
      </c>
      <c r="W408" s="90">
        <f t="shared" si="62"/>
      </c>
      <c r="X408" s="90">
        <f t="shared" si="63"/>
      </c>
    </row>
    <row r="409" spans="1:24" ht="12.75">
      <c r="A409" s="62"/>
      <c r="B409" s="70"/>
      <c r="C409" s="71"/>
      <c r="D409" s="46">
        <f t="shared" si="64"/>
      </c>
      <c r="E409" s="48">
        <f t="shared" si="65"/>
      </c>
      <c r="F409" s="69">
        <f t="shared" si="66"/>
      </c>
      <c r="G409" s="73"/>
      <c r="H409" s="72"/>
      <c r="I409" s="62"/>
      <c r="J409" s="63"/>
      <c r="K409" s="47">
        <f t="shared" si="67"/>
      </c>
      <c r="L409" s="61"/>
      <c r="M409" s="87"/>
      <c r="N409" s="87"/>
      <c r="O409" s="87"/>
      <c r="P409" s="62"/>
      <c r="Q409" s="62"/>
      <c r="R409" s="62"/>
      <c r="S409" s="90">
        <f aca="true" t="shared" si="68" ref="S409:S472">IF($I409="I",(IF(ISBLANK($L409),"Pass-thru Grantor required","")),"")</f>
      </c>
      <c r="T409" s="90">
        <f aca="true" t="shared" si="69" ref="T409:T472">IF($I409="T",(IF(ISBLANK($J409),"AgyNo.Required","")),"")</f>
      </c>
      <c r="U409" s="90">
        <f aca="true" t="shared" si="70" ref="U409:U472">IF(($M409&gt;0),(IF(ISBLANK($B409),"CFDA No.Required","")),"")</f>
      </c>
      <c r="V409" s="90">
        <f aca="true" t="shared" si="71" ref="V409:V472">IF(($N409&gt;0),(IF(ISBLANK($M409),"Total Expenditures Required","")),"")</f>
      </c>
      <c r="W409" s="90">
        <f aca="true" t="shared" si="72" ref="W409:W472">IF(($O409&gt;0),(IF(ISBLANK($M409),"Total Expenditures Required","")),"")</f>
      </c>
      <c r="X409" s="90">
        <f aca="true" t="shared" si="73" ref="X409:X472">IF(($B409&gt;0),(IF(ISBLANK($A409),"ARRA yes/no Required","")),"")</f>
      </c>
    </row>
    <row r="410" spans="1:24" ht="12.75">
      <c r="A410" s="62"/>
      <c r="B410" s="70"/>
      <c r="C410" s="71"/>
      <c r="D410" s="46">
        <f t="shared" si="64"/>
      </c>
      <c r="E410" s="48">
        <f t="shared" si="65"/>
      </c>
      <c r="F410" s="69">
        <f t="shared" si="66"/>
      </c>
      <c r="G410" s="73"/>
      <c r="H410" s="72"/>
      <c r="I410" s="62"/>
      <c r="J410" s="63"/>
      <c r="K410" s="47">
        <f t="shared" si="67"/>
      </c>
      <c r="L410" s="61"/>
      <c r="M410" s="87"/>
      <c r="N410" s="87"/>
      <c r="O410" s="87"/>
      <c r="P410" s="62"/>
      <c r="Q410" s="62"/>
      <c r="R410" s="62"/>
      <c r="S410" s="90">
        <f t="shared" si="68"/>
      </c>
      <c r="T410" s="90">
        <f t="shared" si="69"/>
      </c>
      <c r="U410" s="90">
        <f t="shared" si="70"/>
      </c>
      <c r="V410" s="90">
        <f t="shared" si="71"/>
      </c>
      <c r="W410" s="90">
        <f t="shared" si="72"/>
      </c>
      <c r="X410" s="90">
        <f t="shared" si="73"/>
      </c>
    </row>
    <row r="411" spans="1:24" ht="12.75">
      <c r="A411" s="62"/>
      <c r="B411" s="70"/>
      <c r="C411" s="71"/>
      <c r="D411" s="46">
        <f t="shared" si="64"/>
      </c>
      <c r="E411" s="48">
        <f t="shared" si="65"/>
      </c>
      <c r="F411" s="69">
        <f t="shared" si="66"/>
      </c>
      <c r="G411" s="73"/>
      <c r="H411" s="72"/>
      <c r="I411" s="62"/>
      <c r="J411" s="63"/>
      <c r="K411" s="47">
        <f t="shared" si="67"/>
      </c>
      <c r="L411" s="61"/>
      <c r="M411" s="87"/>
      <c r="N411" s="87"/>
      <c r="O411" s="87"/>
      <c r="P411" s="62"/>
      <c r="Q411" s="62"/>
      <c r="R411" s="62"/>
      <c r="S411" s="90">
        <f t="shared" si="68"/>
      </c>
      <c r="T411" s="90">
        <f t="shared" si="69"/>
      </c>
      <c r="U411" s="90">
        <f t="shared" si="70"/>
      </c>
      <c r="V411" s="90">
        <f t="shared" si="71"/>
      </c>
      <c r="W411" s="90">
        <f t="shared" si="72"/>
      </c>
      <c r="X411" s="90">
        <f t="shared" si="73"/>
      </c>
    </row>
    <row r="412" spans="1:24" ht="12.75">
      <c r="A412" s="62"/>
      <c r="B412" s="70"/>
      <c r="C412" s="71"/>
      <c r="D412" s="46">
        <f t="shared" si="64"/>
      </c>
      <c r="E412" s="48">
        <f t="shared" si="65"/>
      </c>
      <c r="F412" s="69">
        <f t="shared" si="66"/>
      </c>
      <c r="G412" s="73"/>
      <c r="H412" s="72"/>
      <c r="I412" s="62"/>
      <c r="J412" s="63"/>
      <c r="K412" s="47">
        <f t="shared" si="67"/>
      </c>
      <c r="L412" s="61"/>
      <c r="M412" s="87"/>
      <c r="N412" s="87"/>
      <c r="O412" s="87"/>
      <c r="P412" s="62"/>
      <c r="Q412" s="62"/>
      <c r="R412" s="62"/>
      <c r="S412" s="90">
        <f t="shared" si="68"/>
      </c>
      <c r="T412" s="90">
        <f t="shared" si="69"/>
      </c>
      <c r="U412" s="90">
        <f t="shared" si="70"/>
      </c>
      <c r="V412" s="90">
        <f t="shared" si="71"/>
      </c>
      <c r="W412" s="90">
        <f t="shared" si="72"/>
      </c>
      <c r="X412" s="90">
        <f t="shared" si="73"/>
      </c>
    </row>
    <row r="413" spans="1:24" ht="12.75">
      <c r="A413" s="62"/>
      <c r="B413" s="70"/>
      <c r="C413" s="71"/>
      <c r="D413" s="46">
        <f t="shared" si="64"/>
      </c>
      <c r="E413" s="48">
        <f t="shared" si="65"/>
      </c>
      <c r="F413" s="69">
        <f t="shared" si="66"/>
      </c>
      <c r="G413" s="73"/>
      <c r="H413" s="72"/>
      <c r="I413" s="62"/>
      <c r="J413" s="63"/>
      <c r="K413" s="47">
        <f t="shared" si="67"/>
      </c>
      <c r="L413" s="61"/>
      <c r="M413" s="87"/>
      <c r="N413" s="87"/>
      <c r="O413" s="87"/>
      <c r="P413" s="62"/>
      <c r="Q413" s="62"/>
      <c r="R413" s="62"/>
      <c r="S413" s="90">
        <f t="shared" si="68"/>
      </c>
      <c r="T413" s="90">
        <f t="shared" si="69"/>
      </c>
      <c r="U413" s="90">
        <f t="shared" si="70"/>
      </c>
      <c r="V413" s="90">
        <f t="shared" si="71"/>
      </c>
      <c r="W413" s="90">
        <f t="shared" si="72"/>
      </c>
      <c r="X413" s="90">
        <f t="shared" si="73"/>
      </c>
    </row>
    <row r="414" spans="1:24" ht="12.75">
      <c r="A414" s="62"/>
      <c r="B414" s="70"/>
      <c r="C414" s="71"/>
      <c r="D414" s="46">
        <f t="shared" si="64"/>
      </c>
      <c r="E414" s="48">
        <f t="shared" si="65"/>
      </c>
      <c r="F414" s="69">
        <f t="shared" si="66"/>
      </c>
      <c r="G414" s="73"/>
      <c r="H414" s="72"/>
      <c r="I414" s="62"/>
      <c r="J414" s="63"/>
      <c r="K414" s="47">
        <f t="shared" si="67"/>
      </c>
      <c r="L414" s="61"/>
      <c r="M414" s="87"/>
      <c r="N414" s="87"/>
      <c r="O414" s="87"/>
      <c r="P414" s="62"/>
      <c r="Q414" s="62"/>
      <c r="R414" s="62"/>
      <c r="S414" s="90">
        <f t="shared" si="68"/>
      </c>
      <c r="T414" s="90">
        <f t="shared" si="69"/>
      </c>
      <c r="U414" s="90">
        <f t="shared" si="70"/>
      </c>
      <c r="V414" s="90">
        <f t="shared" si="71"/>
      </c>
      <c r="W414" s="90">
        <f t="shared" si="72"/>
      </c>
      <c r="X414" s="90">
        <f t="shared" si="73"/>
      </c>
    </row>
    <row r="415" spans="1:24" ht="12.75">
      <c r="A415" s="62"/>
      <c r="B415" s="70"/>
      <c r="C415" s="71"/>
      <c r="D415" s="46">
        <f t="shared" si="64"/>
      </c>
      <c r="E415" s="48">
        <f t="shared" si="65"/>
      </c>
      <c r="F415" s="69">
        <f t="shared" si="66"/>
      </c>
      <c r="G415" s="73"/>
      <c r="H415" s="72"/>
      <c r="I415" s="62"/>
      <c r="J415" s="63"/>
      <c r="K415" s="47">
        <f t="shared" si="67"/>
      </c>
      <c r="L415" s="61"/>
      <c r="M415" s="87"/>
      <c r="N415" s="87"/>
      <c r="O415" s="87"/>
      <c r="P415" s="62"/>
      <c r="Q415" s="62"/>
      <c r="R415" s="62"/>
      <c r="S415" s="90">
        <f t="shared" si="68"/>
      </c>
      <c r="T415" s="90">
        <f t="shared" si="69"/>
      </c>
      <c r="U415" s="90">
        <f t="shared" si="70"/>
      </c>
      <c r="V415" s="90">
        <f t="shared" si="71"/>
      </c>
      <c r="W415" s="90">
        <f t="shared" si="72"/>
      </c>
      <c r="X415" s="90">
        <f t="shared" si="73"/>
      </c>
    </row>
    <row r="416" spans="1:24" ht="12.75">
      <c r="A416" s="62"/>
      <c r="B416" s="70"/>
      <c r="C416" s="71"/>
      <c r="D416" s="46">
        <f t="shared" si="64"/>
      </c>
      <c r="E416" s="48">
        <f t="shared" si="65"/>
      </c>
      <c r="F416" s="69">
        <f t="shared" si="66"/>
      </c>
      <c r="G416" s="73"/>
      <c r="H416" s="72"/>
      <c r="I416" s="62"/>
      <c r="J416" s="63"/>
      <c r="K416" s="47">
        <f t="shared" si="67"/>
      </c>
      <c r="L416" s="61"/>
      <c r="M416" s="87"/>
      <c r="N416" s="87"/>
      <c r="O416" s="87"/>
      <c r="P416" s="62"/>
      <c r="Q416" s="62"/>
      <c r="R416" s="62"/>
      <c r="S416" s="90">
        <f t="shared" si="68"/>
      </c>
      <c r="T416" s="90">
        <f t="shared" si="69"/>
      </c>
      <c r="U416" s="90">
        <f t="shared" si="70"/>
      </c>
      <c r="V416" s="90">
        <f t="shared" si="71"/>
      </c>
      <c r="W416" s="90">
        <f t="shared" si="72"/>
      </c>
      <c r="X416" s="90">
        <f t="shared" si="73"/>
      </c>
    </row>
    <row r="417" spans="1:24" ht="12.75">
      <c r="A417" s="62"/>
      <c r="B417" s="70"/>
      <c r="C417" s="71"/>
      <c r="D417" s="46">
        <f t="shared" si="64"/>
      </c>
      <c r="E417" s="48">
        <f t="shared" si="65"/>
      </c>
      <c r="F417" s="69">
        <f t="shared" si="66"/>
      </c>
      <c r="G417" s="73"/>
      <c r="H417" s="72"/>
      <c r="I417" s="62"/>
      <c r="J417" s="63"/>
      <c r="K417" s="47">
        <f t="shared" si="67"/>
      </c>
      <c r="L417" s="61"/>
      <c r="M417" s="87"/>
      <c r="N417" s="87"/>
      <c r="O417" s="87"/>
      <c r="P417" s="62"/>
      <c r="Q417" s="62"/>
      <c r="R417" s="62"/>
      <c r="S417" s="90">
        <f t="shared" si="68"/>
      </c>
      <c r="T417" s="90">
        <f t="shared" si="69"/>
      </c>
      <c r="U417" s="90">
        <f t="shared" si="70"/>
      </c>
      <c r="V417" s="90">
        <f t="shared" si="71"/>
      </c>
      <c r="W417" s="90">
        <f t="shared" si="72"/>
      </c>
      <c r="X417" s="90">
        <f t="shared" si="73"/>
      </c>
    </row>
    <row r="418" spans="1:24" ht="12.75">
      <c r="A418" s="62"/>
      <c r="B418" s="70"/>
      <c r="C418" s="71"/>
      <c r="D418" s="46">
        <f t="shared" si="64"/>
      </c>
      <c r="E418" s="48">
        <f t="shared" si="65"/>
      </c>
      <c r="F418" s="69">
        <f t="shared" si="66"/>
      </c>
      <c r="G418" s="73"/>
      <c r="H418" s="72"/>
      <c r="I418" s="62"/>
      <c r="J418" s="63"/>
      <c r="K418" s="47">
        <f t="shared" si="67"/>
      </c>
      <c r="L418" s="61"/>
      <c r="M418" s="87"/>
      <c r="N418" s="87"/>
      <c r="O418" s="87"/>
      <c r="P418" s="62"/>
      <c r="Q418" s="62"/>
      <c r="R418" s="62"/>
      <c r="S418" s="90">
        <f t="shared" si="68"/>
      </c>
      <c r="T418" s="90">
        <f t="shared" si="69"/>
      </c>
      <c r="U418" s="90">
        <f t="shared" si="70"/>
      </c>
      <c r="V418" s="90">
        <f t="shared" si="71"/>
      </c>
      <c r="W418" s="90">
        <f t="shared" si="72"/>
      </c>
      <c r="X418" s="90">
        <f t="shared" si="73"/>
      </c>
    </row>
    <row r="419" spans="1:24" ht="12.75">
      <c r="A419" s="62"/>
      <c r="B419" s="70"/>
      <c r="C419" s="71"/>
      <c r="D419" s="46">
        <f t="shared" si="64"/>
      </c>
      <c r="E419" s="48">
        <f t="shared" si="65"/>
      </c>
      <c r="F419" s="69">
        <f t="shared" si="66"/>
      </c>
      <c r="G419" s="73"/>
      <c r="H419" s="72"/>
      <c r="I419" s="62"/>
      <c r="J419" s="63"/>
      <c r="K419" s="47">
        <f t="shared" si="67"/>
      </c>
      <c r="L419" s="61"/>
      <c r="M419" s="87"/>
      <c r="N419" s="87"/>
      <c r="O419" s="87"/>
      <c r="P419" s="62"/>
      <c r="Q419" s="62"/>
      <c r="R419" s="62"/>
      <c r="S419" s="90">
        <f t="shared" si="68"/>
      </c>
      <c r="T419" s="90">
        <f t="shared" si="69"/>
      </c>
      <c r="U419" s="90">
        <f t="shared" si="70"/>
      </c>
      <c r="V419" s="90">
        <f t="shared" si="71"/>
      </c>
      <c r="W419" s="90">
        <f t="shared" si="72"/>
      </c>
      <c r="X419" s="90">
        <f t="shared" si="73"/>
      </c>
    </row>
    <row r="420" spans="1:24" ht="12.75">
      <c r="A420" s="62"/>
      <c r="B420" s="70"/>
      <c r="C420" s="71"/>
      <c r="D420" s="46">
        <f t="shared" si="64"/>
      </c>
      <c r="E420" s="48">
        <f t="shared" si="65"/>
      </c>
      <c r="F420" s="69">
        <f t="shared" si="66"/>
      </c>
      <c r="G420" s="73"/>
      <c r="H420" s="72"/>
      <c r="I420" s="62"/>
      <c r="J420" s="63"/>
      <c r="K420" s="47">
        <f t="shared" si="67"/>
      </c>
      <c r="L420" s="61"/>
      <c r="M420" s="87"/>
      <c r="N420" s="87"/>
      <c r="O420" s="87"/>
      <c r="P420" s="62"/>
      <c r="Q420" s="62"/>
      <c r="R420" s="62"/>
      <c r="S420" s="90">
        <f t="shared" si="68"/>
      </c>
      <c r="T420" s="90">
        <f t="shared" si="69"/>
      </c>
      <c r="U420" s="90">
        <f t="shared" si="70"/>
      </c>
      <c r="V420" s="90">
        <f t="shared" si="71"/>
      </c>
      <c r="W420" s="90">
        <f t="shared" si="72"/>
      </c>
      <c r="X420" s="90">
        <f t="shared" si="73"/>
      </c>
    </row>
    <row r="421" spans="1:24" ht="12.75">
      <c r="A421" s="62"/>
      <c r="B421" s="70"/>
      <c r="C421" s="71"/>
      <c r="D421" s="46">
        <f t="shared" si="64"/>
      </c>
      <c r="E421" s="48">
        <f t="shared" si="65"/>
      </c>
      <c r="F421" s="69">
        <f t="shared" si="66"/>
      </c>
      <c r="G421" s="73"/>
      <c r="H421" s="72"/>
      <c r="I421" s="62"/>
      <c r="J421" s="63"/>
      <c r="K421" s="47">
        <f t="shared" si="67"/>
      </c>
      <c r="L421" s="61"/>
      <c r="M421" s="87"/>
      <c r="N421" s="87"/>
      <c r="O421" s="87"/>
      <c r="P421" s="62"/>
      <c r="Q421" s="62"/>
      <c r="R421" s="62"/>
      <c r="S421" s="90">
        <f t="shared" si="68"/>
      </c>
      <c r="T421" s="90">
        <f t="shared" si="69"/>
      </c>
      <c r="U421" s="90">
        <f t="shared" si="70"/>
      </c>
      <c r="V421" s="90">
        <f t="shared" si="71"/>
      </c>
      <c r="W421" s="90">
        <f t="shared" si="72"/>
      </c>
      <c r="X421" s="90">
        <f t="shared" si="73"/>
      </c>
    </row>
    <row r="422" spans="1:24" ht="12.75">
      <c r="A422" s="62"/>
      <c r="B422" s="70"/>
      <c r="C422" s="71"/>
      <c r="D422" s="46">
        <f t="shared" si="64"/>
      </c>
      <c r="E422" s="48">
        <f t="shared" si="65"/>
      </c>
      <c r="F422" s="69">
        <f t="shared" si="66"/>
      </c>
      <c r="G422" s="73"/>
      <c r="H422" s="72"/>
      <c r="I422" s="62"/>
      <c r="J422" s="63"/>
      <c r="K422" s="47">
        <f t="shared" si="67"/>
      </c>
      <c r="L422" s="61"/>
      <c r="M422" s="87"/>
      <c r="N422" s="87"/>
      <c r="O422" s="87"/>
      <c r="P422" s="62"/>
      <c r="Q422" s="62"/>
      <c r="R422" s="62"/>
      <c r="S422" s="90">
        <f t="shared" si="68"/>
      </c>
      <c r="T422" s="90">
        <f t="shared" si="69"/>
      </c>
      <c r="U422" s="90">
        <f t="shared" si="70"/>
      </c>
      <c r="V422" s="90">
        <f t="shared" si="71"/>
      </c>
      <c r="W422" s="90">
        <f t="shared" si="72"/>
      </c>
      <c r="X422" s="90">
        <f t="shared" si="73"/>
      </c>
    </row>
    <row r="423" spans="1:24" ht="12.75">
      <c r="A423" s="62"/>
      <c r="B423" s="70"/>
      <c r="C423" s="71"/>
      <c r="D423" s="46">
        <f t="shared" si="64"/>
      </c>
      <c r="E423" s="48">
        <f t="shared" si="65"/>
      </c>
      <c r="F423" s="69">
        <f t="shared" si="66"/>
      </c>
      <c r="G423" s="73"/>
      <c r="H423" s="72"/>
      <c r="I423" s="62"/>
      <c r="J423" s="63"/>
      <c r="K423" s="47">
        <f t="shared" si="67"/>
      </c>
      <c r="L423" s="61"/>
      <c r="M423" s="87"/>
      <c r="N423" s="87"/>
      <c r="O423" s="87"/>
      <c r="P423" s="62"/>
      <c r="Q423" s="62"/>
      <c r="R423" s="62"/>
      <c r="S423" s="90">
        <f t="shared" si="68"/>
      </c>
      <c r="T423" s="90">
        <f t="shared" si="69"/>
      </c>
      <c r="U423" s="90">
        <f t="shared" si="70"/>
      </c>
      <c r="V423" s="90">
        <f t="shared" si="71"/>
      </c>
      <c r="W423" s="90">
        <f t="shared" si="72"/>
      </c>
      <c r="X423" s="90">
        <f t="shared" si="73"/>
      </c>
    </row>
    <row r="424" spans="1:24" ht="12.75">
      <c r="A424" s="62"/>
      <c r="B424" s="70"/>
      <c r="C424" s="71"/>
      <c r="D424" s="46">
        <f t="shared" si="64"/>
      </c>
      <c r="E424" s="48">
        <f t="shared" si="65"/>
      </c>
      <c r="F424" s="69">
        <f t="shared" si="66"/>
      </c>
      <c r="G424" s="73"/>
      <c r="H424" s="72"/>
      <c r="I424" s="62"/>
      <c r="J424" s="63"/>
      <c r="K424" s="47">
        <f t="shared" si="67"/>
      </c>
      <c r="L424" s="61"/>
      <c r="M424" s="87"/>
      <c r="N424" s="87"/>
      <c r="O424" s="87"/>
      <c r="P424" s="62"/>
      <c r="Q424" s="62"/>
      <c r="R424" s="62"/>
      <c r="S424" s="90">
        <f t="shared" si="68"/>
      </c>
      <c r="T424" s="90">
        <f t="shared" si="69"/>
      </c>
      <c r="U424" s="90">
        <f t="shared" si="70"/>
      </c>
      <c r="V424" s="90">
        <f t="shared" si="71"/>
      </c>
      <c r="W424" s="90">
        <f t="shared" si="72"/>
      </c>
      <c r="X424" s="90">
        <f t="shared" si="73"/>
      </c>
    </row>
    <row r="425" spans="1:24" ht="12.75">
      <c r="A425" s="62"/>
      <c r="B425" s="70"/>
      <c r="C425" s="71"/>
      <c r="D425" s="46">
        <f t="shared" si="64"/>
      </c>
      <c r="E425" s="48">
        <f t="shared" si="65"/>
      </c>
      <c r="F425" s="69">
        <f t="shared" si="66"/>
      </c>
      <c r="G425" s="73"/>
      <c r="H425" s="72"/>
      <c r="I425" s="62"/>
      <c r="J425" s="63"/>
      <c r="K425" s="47">
        <f t="shared" si="67"/>
      </c>
      <c r="L425" s="61"/>
      <c r="M425" s="87"/>
      <c r="N425" s="87"/>
      <c r="O425" s="87"/>
      <c r="P425" s="62"/>
      <c r="Q425" s="62"/>
      <c r="R425" s="62"/>
      <c r="S425" s="90">
        <f t="shared" si="68"/>
      </c>
      <c r="T425" s="90">
        <f t="shared" si="69"/>
      </c>
      <c r="U425" s="90">
        <f t="shared" si="70"/>
      </c>
      <c r="V425" s="90">
        <f t="shared" si="71"/>
      </c>
      <c r="W425" s="90">
        <f t="shared" si="72"/>
      </c>
      <c r="X425" s="90">
        <f t="shared" si="73"/>
      </c>
    </row>
    <row r="426" spans="1:24" ht="12.75">
      <c r="A426" s="62"/>
      <c r="B426" s="70"/>
      <c r="C426" s="71"/>
      <c r="D426" s="46">
        <f t="shared" si="64"/>
      </c>
      <c r="E426" s="48">
        <f t="shared" si="65"/>
      </c>
      <c r="F426" s="69">
        <f t="shared" si="66"/>
      </c>
      <c r="G426" s="73"/>
      <c r="H426" s="72"/>
      <c r="I426" s="62"/>
      <c r="J426" s="63"/>
      <c r="K426" s="47">
        <f t="shared" si="67"/>
      </c>
      <c r="L426" s="61"/>
      <c r="M426" s="87"/>
      <c r="N426" s="87"/>
      <c r="O426" s="87"/>
      <c r="P426" s="62"/>
      <c r="Q426" s="62"/>
      <c r="R426" s="62"/>
      <c r="S426" s="90">
        <f t="shared" si="68"/>
      </c>
      <c r="T426" s="90">
        <f t="shared" si="69"/>
      </c>
      <c r="U426" s="90">
        <f t="shared" si="70"/>
      </c>
      <c r="V426" s="90">
        <f t="shared" si="71"/>
      </c>
      <c r="W426" s="90">
        <f t="shared" si="72"/>
      </c>
      <c r="X426" s="90">
        <f t="shared" si="73"/>
      </c>
    </row>
    <row r="427" spans="1:24" ht="12.75">
      <c r="A427" s="62"/>
      <c r="B427" s="70"/>
      <c r="C427" s="71"/>
      <c r="D427" s="46">
        <f t="shared" si="64"/>
      </c>
      <c r="E427" s="48">
        <f t="shared" si="65"/>
      </c>
      <c r="F427" s="69">
        <f t="shared" si="66"/>
      </c>
      <c r="G427" s="73"/>
      <c r="H427" s="72"/>
      <c r="I427" s="62"/>
      <c r="J427" s="63"/>
      <c r="K427" s="47">
        <f t="shared" si="67"/>
      </c>
      <c r="L427" s="61"/>
      <c r="M427" s="87"/>
      <c r="N427" s="87"/>
      <c r="O427" s="87"/>
      <c r="P427" s="62"/>
      <c r="Q427" s="62"/>
      <c r="R427" s="62"/>
      <c r="S427" s="90">
        <f t="shared" si="68"/>
      </c>
      <c r="T427" s="90">
        <f t="shared" si="69"/>
      </c>
      <c r="U427" s="90">
        <f t="shared" si="70"/>
      </c>
      <c r="V427" s="90">
        <f t="shared" si="71"/>
      </c>
      <c r="W427" s="90">
        <f t="shared" si="72"/>
      </c>
      <c r="X427" s="90">
        <f t="shared" si="73"/>
      </c>
    </row>
    <row r="428" spans="1:24" ht="12.75">
      <c r="A428" s="62"/>
      <c r="B428" s="70"/>
      <c r="C428" s="71"/>
      <c r="D428" s="46">
        <f t="shared" si="64"/>
      </c>
      <c r="E428" s="48">
        <f t="shared" si="65"/>
      </c>
      <c r="F428" s="69">
        <f t="shared" si="66"/>
      </c>
      <c r="G428" s="73"/>
      <c r="H428" s="72"/>
      <c r="I428" s="62"/>
      <c r="J428" s="63"/>
      <c r="K428" s="47">
        <f t="shared" si="67"/>
      </c>
      <c r="L428" s="61"/>
      <c r="M428" s="87"/>
      <c r="N428" s="87"/>
      <c r="O428" s="87"/>
      <c r="P428" s="62"/>
      <c r="Q428" s="62"/>
      <c r="R428" s="62"/>
      <c r="S428" s="90">
        <f t="shared" si="68"/>
      </c>
      <c r="T428" s="90">
        <f t="shared" si="69"/>
      </c>
      <c r="U428" s="90">
        <f t="shared" si="70"/>
      </c>
      <c r="V428" s="90">
        <f t="shared" si="71"/>
      </c>
      <c r="W428" s="90">
        <f t="shared" si="72"/>
      </c>
      <c r="X428" s="90">
        <f t="shared" si="73"/>
      </c>
    </row>
    <row r="429" spans="1:24" ht="12.75">
      <c r="A429" s="62"/>
      <c r="B429" s="70"/>
      <c r="C429" s="71"/>
      <c r="D429" s="46">
        <f t="shared" si="64"/>
      </c>
      <c r="E429" s="48">
        <f t="shared" si="65"/>
      </c>
      <c r="F429" s="69">
        <f t="shared" si="66"/>
      </c>
      <c r="G429" s="73"/>
      <c r="H429" s="72"/>
      <c r="I429" s="62"/>
      <c r="J429" s="63"/>
      <c r="K429" s="47">
        <f t="shared" si="67"/>
      </c>
      <c r="L429" s="61"/>
      <c r="M429" s="87"/>
      <c r="N429" s="87"/>
      <c r="O429" s="87"/>
      <c r="P429" s="62"/>
      <c r="Q429" s="62"/>
      <c r="R429" s="62"/>
      <c r="S429" s="90">
        <f t="shared" si="68"/>
      </c>
      <c r="T429" s="90">
        <f t="shared" si="69"/>
      </c>
      <c r="U429" s="90">
        <f t="shared" si="70"/>
      </c>
      <c r="V429" s="90">
        <f t="shared" si="71"/>
      </c>
      <c r="W429" s="90">
        <f t="shared" si="72"/>
      </c>
      <c r="X429" s="90">
        <f t="shared" si="73"/>
      </c>
    </row>
    <row r="430" spans="1:24" ht="12.75">
      <c r="A430" s="62"/>
      <c r="B430" s="70"/>
      <c r="C430" s="71"/>
      <c r="D430" s="46">
        <f t="shared" si="64"/>
      </c>
      <c r="E430" s="48">
        <f t="shared" si="65"/>
      </c>
      <c r="F430" s="69">
        <f t="shared" si="66"/>
      </c>
      <c r="G430" s="73"/>
      <c r="H430" s="72"/>
      <c r="I430" s="62"/>
      <c r="J430" s="63"/>
      <c r="K430" s="47">
        <f t="shared" si="67"/>
      </c>
      <c r="L430" s="61"/>
      <c r="M430" s="87"/>
      <c r="N430" s="87"/>
      <c r="O430" s="87"/>
      <c r="P430" s="62"/>
      <c r="Q430" s="62"/>
      <c r="R430" s="62"/>
      <c r="S430" s="90">
        <f t="shared" si="68"/>
      </c>
      <c r="T430" s="90">
        <f t="shared" si="69"/>
      </c>
      <c r="U430" s="90">
        <f t="shared" si="70"/>
      </c>
      <c r="V430" s="90">
        <f t="shared" si="71"/>
      </c>
      <c r="W430" s="90">
        <f t="shared" si="72"/>
      </c>
      <c r="X430" s="90">
        <f t="shared" si="73"/>
      </c>
    </row>
    <row r="431" spans="1:24" ht="12.75">
      <c r="A431" s="62"/>
      <c r="B431" s="70"/>
      <c r="C431" s="71"/>
      <c r="D431" s="46">
        <f t="shared" si="64"/>
      </c>
      <c r="E431" s="48">
        <f t="shared" si="65"/>
      </c>
      <c r="F431" s="69">
        <f t="shared" si="66"/>
      </c>
      <c r="G431" s="73"/>
      <c r="H431" s="72"/>
      <c r="I431" s="62"/>
      <c r="J431" s="63"/>
      <c r="K431" s="47">
        <f t="shared" si="67"/>
      </c>
      <c r="L431" s="61"/>
      <c r="M431" s="87"/>
      <c r="N431" s="87"/>
      <c r="O431" s="87"/>
      <c r="P431" s="62"/>
      <c r="Q431" s="62"/>
      <c r="R431" s="62"/>
      <c r="S431" s="90">
        <f t="shared" si="68"/>
      </c>
      <c r="T431" s="90">
        <f t="shared" si="69"/>
      </c>
      <c r="U431" s="90">
        <f t="shared" si="70"/>
      </c>
      <c r="V431" s="90">
        <f t="shared" si="71"/>
      </c>
      <c r="W431" s="90">
        <f t="shared" si="72"/>
      </c>
      <c r="X431" s="90">
        <f t="shared" si="73"/>
      </c>
    </row>
    <row r="432" spans="1:24" ht="12.75">
      <c r="A432" s="62"/>
      <c r="B432" s="70"/>
      <c r="C432" s="71"/>
      <c r="D432" s="46">
        <f t="shared" si="64"/>
      </c>
      <c r="E432" s="48">
        <f t="shared" si="65"/>
      </c>
      <c r="F432" s="69">
        <f t="shared" si="66"/>
      </c>
      <c r="G432" s="73"/>
      <c r="H432" s="72"/>
      <c r="I432" s="62"/>
      <c r="J432" s="63"/>
      <c r="K432" s="47">
        <f t="shared" si="67"/>
      </c>
      <c r="L432" s="61"/>
      <c r="M432" s="87"/>
      <c r="N432" s="87"/>
      <c r="O432" s="87"/>
      <c r="P432" s="62"/>
      <c r="Q432" s="62"/>
      <c r="R432" s="62"/>
      <c r="S432" s="90">
        <f t="shared" si="68"/>
      </c>
      <c r="T432" s="90">
        <f t="shared" si="69"/>
      </c>
      <c r="U432" s="90">
        <f t="shared" si="70"/>
      </c>
      <c r="V432" s="90">
        <f t="shared" si="71"/>
      </c>
      <c r="W432" s="90">
        <f t="shared" si="72"/>
      </c>
      <c r="X432" s="90">
        <f t="shared" si="73"/>
      </c>
    </row>
    <row r="433" spans="1:24" ht="12.75">
      <c r="A433" s="62"/>
      <c r="B433" s="70"/>
      <c r="C433" s="71"/>
      <c r="D433" s="46">
        <f t="shared" si="64"/>
      </c>
      <c r="E433" s="48">
        <f t="shared" si="65"/>
      </c>
      <c r="F433" s="69">
        <f t="shared" si="66"/>
      </c>
      <c r="G433" s="73"/>
      <c r="H433" s="72"/>
      <c r="I433" s="62"/>
      <c r="J433" s="63"/>
      <c r="K433" s="47">
        <f t="shared" si="67"/>
      </c>
      <c r="L433" s="61"/>
      <c r="M433" s="87"/>
      <c r="N433" s="87"/>
      <c r="O433" s="87"/>
      <c r="P433" s="62"/>
      <c r="Q433" s="62"/>
      <c r="R433" s="62"/>
      <c r="S433" s="90">
        <f t="shared" si="68"/>
      </c>
      <c r="T433" s="90">
        <f t="shared" si="69"/>
      </c>
      <c r="U433" s="90">
        <f t="shared" si="70"/>
      </c>
      <c r="V433" s="90">
        <f t="shared" si="71"/>
      </c>
      <c r="W433" s="90">
        <f t="shared" si="72"/>
      </c>
      <c r="X433" s="90">
        <f t="shared" si="73"/>
      </c>
    </row>
    <row r="434" spans="1:24" ht="12.75">
      <c r="A434" s="62"/>
      <c r="B434" s="70"/>
      <c r="C434" s="71"/>
      <c r="D434" s="46">
        <f t="shared" si="64"/>
      </c>
      <c r="E434" s="48">
        <f t="shared" si="65"/>
      </c>
      <c r="F434" s="69">
        <f t="shared" si="66"/>
      </c>
      <c r="G434" s="73"/>
      <c r="H434" s="72"/>
      <c r="I434" s="62"/>
      <c r="J434" s="63"/>
      <c r="K434" s="47">
        <f t="shared" si="67"/>
      </c>
      <c r="L434" s="61"/>
      <c r="M434" s="87"/>
      <c r="N434" s="87"/>
      <c r="O434" s="87"/>
      <c r="P434" s="62"/>
      <c r="Q434" s="62"/>
      <c r="R434" s="62"/>
      <c r="S434" s="90">
        <f t="shared" si="68"/>
      </c>
      <c r="T434" s="90">
        <f t="shared" si="69"/>
      </c>
      <c r="U434" s="90">
        <f t="shared" si="70"/>
      </c>
      <c r="V434" s="90">
        <f t="shared" si="71"/>
      </c>
      <c r="W434" s="90">
        <f t="shared" si="72"/>
      </c>
      <c r="X434" s="90">
        <f t="shared" si="73"/>
      </c>
    </row>
    <row r="435" spans="1:24" ht="12.75">
      <c r="A435" s="62"/>
      <c r="B435" s="70"/>
      <c r="C435" s="71"/>
      <c r="D435" s="46">
        <f t="shared" si="64"/>
      </c>
      <c r="E435" s="48">
        <f t="shared" si="65"/>
      </c>
      <c r="F435" s="69">
        <f t="shared" si="66"/>
      </c>
      <c r="G435" s="73"/>
      <c r="H435" s="72"/>
      <c r="I435" s="62"/>
      <c r="J435" s="63"/>
      <c r="K435" s="47">
        <f t="shared" si="67"/>
      </c>
      <c r="L435" s="61"/>
      <c r="M435" s="87"/>
      <c r="N435" s="87"/>
      <c r="O435" s="87"/>
      <c r="P435" s="62"/>
      <c r="Q435" s="62"/>
      <c r="R435" s="62"/>
      <c r="S435" s="90">
        <f t="shared" si="68"/>
      </c>
      <c r="T435" s="90">
        <f t="shared" si="69"/>
      </c>
      <c r="U435" s="90">
        <f t="shared" si="70"/>
      </c>
      <c r="V435" s="90">
        <f t="shared" si="71"/>
      </c>
      <c r="W435" s="90">
        <f t="shared" si="72"/>
      </c>
      <c r="X435" s="90">
        <f t="shared" si="73"/>
      </c>
    </row>
    <row r="436" spans="1:24" ht="12.75">
      <c r="A436" s="62"/>
      <c r="B436" s="70"/>
      <c r="C436" s="71"/>
      <c r="D436" s="46">
        <f t="shared" si="64"/>
      </c>
      <c r="E436" s="48">
        <f t="shared" si="65"/>
      </c>
      <c r="F436" s="69">
        <f t="shared" si="66"/>
      </c>
      <c r="G436" s="73"/>
      <c r="H436" s="72"/>
      <c r="I436" s="62"/>
      <c r="J436" s="63"/>
      <c r="K436" s="47">
        <f t="shared" si="67"/>
      </c>
      <c r="L436" s="61"/>
      <c r="M436" s="87"/>
      <c r="N436" s="87"/>
      <c r="O436" s="87"/>
      <c r="P436" s="62"/>
      <c r="Q436" s="62"/>
      <c r="R436" s="62"/>
      <c r="S436" s="90">
        <f t="shared" si="68"/>
      </c>
      <c r="T436" s="90">
        <f t="shared" si="69"/>
      </c>
      <c r="U436" s="90">
        <f t="shared" si="70"/>
      </c>
      <c r="V436" s="90">
        <f t="shared" si="71"/>
      </c>
      <c r="W436" s="90">
        <f t="shared" si="72"/>
      </c>
      <c r="X436" s="90">
        <f t="shared" si="73"/>
      </c>
    </row>
    <row r="437" spans="1:24" ht="12.75">
      <c r="A437" s="62"/>
      <c r="B437" s="70"/>
      <c r="C437" s="71"/>
      <c r="D437" s="46">
        <f t="shared" si="64"/>
      </c>
      <c r="E437" s="48">
        <f t="shared" si="65"/>
      </c>
      <c r="F437" s="69">
        <f t="shared" si="66"/>
      </c>
      <c r="G437" s="73"/>
      <c r="H437" s="72"/>
      <c r="I437" s="62"/>
      <c r="J437" s="63"/>
      <c r="K437" s="47">
        <f t="shared" si="67"/>
      </c>
      <c r="L437" s="61"/>
      <c r="M437" s="87"/>
      <c r="N437" s="87"/>
      <c r="O437" s="87"/>
      <c r="P437" s="62"/>
      <c r="Q437" s="62"/>
      <c r="R437" s="62"/>
      <c r="S437" s="90">
        <f t="shared" si="68"/>
      </c>
      <c r="T437" s="90">
        <f t="shared" si="69"/>
      </c>
      <c r="U437" s="90">
        <f t="shared" si="70"/>
      </c>
      <c r="V437" s="90">
        <f t="shared" si="71"/>
      </c>
      <c r="W437" s="90">
        <f t="shared" si="72"/>
      </c>
      <c r="X437" s="90">
        <f t="shared" si="73"/>
      </c>
    </row>
    <row r="438" spans="1:24" ht="12.75">
      <c r="A438" s="62"/>
      <c r="B438" s="70"/>
      <c r="C438" s="71"/>
      <c r="D438" s="46">
        <f t="shared" si="64"/>
      </c>
      <c r="E438" s="48">
        <f t="shared" si="65"/>
      </c>
      <c r="F438" s="69">
        <f t="shared" si="66"/>
      </c>
      <c r="G438" s="73"/>
      <c r="H438" s="72"/>
      <c r="I438" s="62"/>
      <c r="J438" s="63"/>
      <c r="K438" s="47">
        <f t="shared" si="67"/>
      </c>
      <c r="L438" s="61"/>
      <c r="M438" s="87"/>
      <c r="N438" s="87"/>
      <c r="O438" s="87"/>
      <c r="P438" s="62"/>
      <c r="Q438" s="62"/>
      <c r="R438" s="62"/>
      <c r="S438" s="90">
        <f t="shared" si="68"/>
      </c>
      <c r="T438" s="90">
        <f t="shared" si="69"/>
      </c>
      <c r="U438" s="90">
        <f t="shared" si="70"/>
      </c>
      <c r="V438" s="90">
        <f t="shared" si="71"/>
      </c>
      <c r="W438" s="90">
        <f t="shared" si="72"/>
      </c>
      <c r="X438" s="90">
        <f t="shared" si="73"/>
      </c>
    </row>
    <row r="439" spans="1:24" ht="12.75">
      <c r="A439" s="62"/>
      <c r="B439" s="70"/>
      <c r="C439" s="71"/>
      <c r="D439" s="46">
        <f t="shared" si="64"/>
      </c>
      <c r="E439" s="48">
        <f t="shared" si="65"/>
      </c>
      <c r="F439" s="69">
        <f t="shared" si="66"/>
      </c>
      <c r="G439" s="73"/>
      <c r="H439" s="72"/>
      <c r="I439" s="62"/>
      <c r="J439" s="63"/>
      <c r="K439" s="47">
        <f t="shared" si="67"/>
      </c>
      <c r="L439" s="61"/>
      <c r="M439" s="87"/>
      <c r="N439" s="87"/>
      <c r="O439" s="87"/>
      <c r="P439" s="62"/>
      <c r="Q439" s="62"/>
      <c r="R439" s="62"/>
      <c r="S439" s="90">
        <f t="shared" si="68"/>
      </c>
      <c r="T439" s="90">
        <f t="shared" si="69"/>
      </c>
      <c r="U439" s="90">
        <f t="shared" si="70"/>
      </c>
      <c r="V439" s="90">
        <f t="shared" si="71"/>
      </c>
      <c r="W439" s="90">
        <f t="shared" si="72"/>
      </c>
      <c r="X439" s="90">
        <f t="shared" si="73"/>
      </c>
    </row>
    <row r="440" spans="1:24" ht="12.75">
      <c r="A440" s="62"/>
      <c r="B440" s="70"/>
      <c r="C440" s="71"/>
      <c r="D440" s="46">
        <f t="shared" si="64"/>
      </c>
      <c r="E440" s="48">
        <f t="shared" si="65"/>
      </c>
      <c r="F440" s="69">
        <f t="shared" si="66"/>
      </c>
      <c r="G440" s="73"/>
      <c r="H440" s="72"/>
      <c r="I440" s="62"/>
      <c r="J440" s="63"/>
      <c r="K440" s="47">
        <f t="shared" si="67"/>
      </c>
      <c r="L440" s="61"/>
      <c r="M440" s="87"/>
      <c r="N440" s="87"/>
      <c r="O440" s="87"/>
      <c r="P440" s="62"/>
      <c r="Q440" s="62"/>
      <c r="R440" s="62"/>
      <c r="S440" s="90">
        <f t="shared" si="68"/>
      </c>
      <c r="T440" s="90">
        <f t="shared" si="69"/>
      </c>
      <c r="U440" s="90">
        <f t="shared" si="70"/>
      </c>
      <c r="V440" s="90">
        <f t="shared" si="71"/>
      </c>
      <c r="W440" s="90">
        <f t="shared" si="72"/>
      </c>
      <c r="X440" s="90">
        <f t="shared" si="73"/>
      </c>
    </row>
    <row r="441" spans="1:24" ht="12.75">
      <c r="A441" s="62"/>
      <c r="B441" s="70"/>
      <c r="C441" s="71"/>
      <c r="D441" s="46">
        <f t="shared" si="64"/>
      </c>
      <c r="E441" s="48">
        <f t="shared" si="65"/>
      </c>
      <c r="F441" s="69">
        <f t="shared" si="66"/>
      </c>
      <c r="G441" s="73"/>
      <c r="H441" s="72"/>
      <c r="I441" s="62"/>
      <c r="J441" s="63"/>
      <c r="K441" s="47">
        <f t="shared" si="67"/>
      </c>
      <c r="L441" s="61"/>
      <c r="M441" s="87"/>
      <c r="N441" s="87"/>
      <c r="O441" s="87"/>
      <c r="P441" s="62"/>
      <c r="Q441" s="62"/>
      <c r="R441" s="62"/>
      <c r="S441" s="90">
        <f t="shared" si="68"/>
      </c>
      <c r="T441" s="90">
        <f t="shared" si="69"/>
      </c>
      <c r="U441" s="90">
        <f t="shared" si="70"/>
      </c>
      <c r="V441" s="90">
        <f t="shared" si="71"/>
      </c>
      <c r="W441" s="90">
        <f t="shared" si="72"/>
      </c>
      <c r="X441" s="90">
        <f t="shared" si="73"/>
      </c>
    </row>
    <row r="442" spans="1:24" ht="12.75">
      <c r="A442" s="62"/>
      <c r="B442" s="70"/>
      <c r="C442" s="71"/>
      <c r="D442" s="46">
        <f t="shared" si="64"/>
      </c>
      <c r="E442" s="48">
        <f t="shared" si="65"/>
      </c>
      <c r="F442" s="69">
        <f t="shared" si="66"/>
      </c>
      <c r="G442" s="73"/>
      <c r="H442" s="72"/>
      <c r="I442" s="62"/>
      <c r="J442" s="63"/>
      <c r="K442" s="47">
        <f t="shared" si="67"/>
      </c>
      <c r="L442" s="61"/>
      <c r="M442" s="87"/>
      <c r="N442" s="87"/>
      <c r="O442" s="87"/>
      <c r="P442" s="62"/>
      <c r="Q442" s="62"/>
      <c r="R442" s="62"/>
      <c r="S442" s="90">
        <f t="shared" si="68"/>
      </c>
      <c r="T442" s="90">
        <f t="shared" si="69"/>
      </c>
      <c r="U442" s="90">
        <f t="shared" si="70"/>
      </c>
      <c r="V442" s="90">
        <f t="shared" si="71"/>
      </c>
      <c r="W442" s="90">
        <f t="shared" si="72"/>
      </c>
      <c r="X442" s="90">
        <f t="shared" si="73"/>
      </c>
    </row>
    <row r="443" spans="1:24" ht="12.75">
      <c r="A443" s="62"/>
      <c r="B443" s="70"/>
      <c r="C443" s="71"/>
      <c r="D443" s="46">
        <f t="shared" si="64"/>
      </c>
      <c r="E443" s="48">
        <f t="shared" si="65"/>
      </c>
      <c r="F443" s="69">
        <f t="shared" si="66"/>
      </c>
      <c r="G443" s="73"/>
      <c r="H443" s="72"/>
      <c r="I443" s="62"/>
      <c r="J443" s="63"/>
      <c r="K443" s="47">
        <f t="shared" si="67"/>
      </c>
      <c r="L443" s="61"/>
      <c r="M443" s="87"/>
      <c r="N443" s="87"/>
      <c r="O443" s="87"/>
      <c r="P443" s="62"/>
      <c r="Q443" s="62"/>
      <c r="R443" s="62"/>
      <c r="S443" s="90">
        <f t="shared" si="68"/>
      </c>
      <c r="T443" s="90">
        <f t="shared" si="69"/>
      </c>
      <c r="U443" s="90">
        <f t="shared" si="70"/>
      </c>
      <c r="V443" s="90">
        <f t="shared" si="71"/>
      </c>
      <c r="W443" s="90">
        <f t="shared" si="72"/>
      </c>
      <c r="X443" s="90">
        <f t="shared" si="73"/>
      </c>
    </row>
    <row r="444" spans="1:24" ht="12.75">
      <c r="A444" s="62"/>
      <c r="B444" s="70"/>
      <c r="C444" s="71"/>
      <c r="D444" s="46">
        <f t="shared" si="64"/>
      </c>
      <c r="E444" s="48">
        <f t="shared" si="65"/>
      </c>
      <c r="F444" s="69">
        <f t="shared" si="66"/>
      </c>
      <c r="G444" s="73"/>
      <c r="H444" s="72"/>
      <c r="I444" s="62"/>
      <c r="J444" s="63"/>
      <c r="K444" s="47">
        <f t="shared" si="67"/>
      </c>
      <c r="L444" s="61"/>
      <c r="M444" s="87"/>
      <c r="N444" s="87"/>
      <c r="O444" s="87"/>
      <c r="P444" s="62"/>
      <c r="Q444" s="62"/>
      <c r="R444" s="62"/>
      <c r="S444" s="90">
        <f t="shared" si="68"/>
      </c>
      <c r="T444" s="90">
        <f t="shared" si="69"/>
      </c>
      <c r="U444" s="90">
        <f t="shared" si="70"/>
      </c>
      <c r="V444" s="90">
        <f t="shared" si="71"/>
      </c>
      <c r="W444" s="90">
        <f t="shared" si="72"/>
      </c>
      <c r="X444" s="90">
        <f t="shared" si="73"/>
      </c>
    </row>
    <row r="445" spans="1:24" ht="12.75">
      <c r="A445" s="62"/>
      <c r="B445" s="70"/>
      <c r="C445" s="71"/>
      <c r="D445" s="46">
        <f t="shared" si="64"/>
      </c>
      <c r="E445" s="48">
        <f t="shared" si="65"/>
      </c>
      <c r="F445" s="69">
        <f t="shared" si="66"/>
      </c>
      <c r="G445" s="73"/>
      <c r="H445" s="72"/>
      <c r="I445" s="62"/>
      <c r="J445" s="63"/>
      <c r="K445" s="47">
        <f t="shared" si="67"/>
      </c>
      <c r="L445" s="61"/>
      <c r="M445" s="87"/>
      <c r="N445" s="87"/>
      <c r="O445" s="87"/>
      <c r="P445" s="62"/>
      <c r="Q445" s="62"/>
      <c r="R445" s="62"/>
      <c r="S445" s="90">
        <f t="shared" si="68"/>
      </c>
      <c r="T445" s="90">
        <f t="shared" si="69"/>
      </c>
      <c r="U445" s="90">
        <f t="shared" si="70"/>
      </c>
      <c r="V445" s="90">
        <f t="shared" si="71"/>
      </c>
      <c r="W445" s="90">
        <f t="shared" si="72"/>
      </c>
      <c r="X445" s="90">
        <f t="shared" si="73"/>
      </c>
    </row>
    <row r="446" spans="1:24" ht="12.75">
      <c r="A446" s="62"/>
      <c r="B446" s="70"/>
      <c r="C446" s="71"/>
      <c r="D446" s="46">
        <f t="shared" si="64"/>
      </c>
      <c r="E446" s="48">
        <f t="shared" si="65"/>
      </c>
      <c r="F446" s="69">
        <f t="shared" si="66"/>
      </c>
      <c r="G446" s="73"/>
      <c r="H446" s="72"/>
      <c r="I446" s="62"/>
      <c r="J446" s="63"/>
      <c r="K446" s="47">
        <f t="shared" si="67"/>
      </c>
      <c r="L446" s="61"/>
      <c r="M446" s="87"/>
      <c r="N446" s="87"/>
      <c r="O446" s="87"/>
      <c r="P446" s="62"/>
      <c r="Q446" s="62"/>
      <c r="R446" s="62"/>
      <c r="S446" s="90">
        <f t="shared" si="68"/>
      </c>
      <c r="T446" s="90">
        <f t="shared" si="69"/>
      </c>
      <c r="U446" s="90">
        <f t="shared" si="70"/>
      </c>
      <c r="V446" s="90">
        <f t="shared" si="71"/>
      </c>
      <c r="W446" s="90">
        <f t="shared" si="72"/>
      </c>
      <c r="X446" s="90">
        <f t="shared" si="73"/>
      </c>
    </row>
    <row r="447" spans="1:24" ht="12.75">
      <c r="A447" s="62"/>
      <c r="B447" s="70"/>
      <c r="C447" s="71"/>
      <c r="D447" s="46">
        <f t="shared" si="64"/>
      </c>
      <c r="E447" s="48">
        <f t="shared" si="65"/>
      </c>
      <c r="F447" s="69">
        <f t="shared" si="66"/>
      </c>
      <c r="G447" s="73"/>
      <c r="H447" s="72"/>
      <c r="I447" s="62"/>
      <c r="J447" s="63"/>
      <c r="K447" s="47">
        <f t="shared" si="67"/>
      </c>
      <c r="L447" s="61"/>
      <c r="M447" s="87"/>
      <c r="N447" s="87"/>
      <c r="O447" s="87"/>
      <c r="P447" s="62"/>
      <c r="Q447" s="62"/>
      <c r="R447" s="62"/>
      <c r="S447" s="90">
        <f t="shared" si="68"/>
      </c>
      <c r="T447" s="90">
        <f t="shared" si="69"/>
      </c>
      <c r="U447" s="90">
        <f t="shared" si="70"/>
      </c>
      <c r="V447" s="90">
        <f t="shared" si="71"/>
      </c>
      <c r="W447" s="90">
        <f t="shared" si="72"/>
      </c>
      <c r="X447" s="90">
        <f t="shared" si="73"/>
      </c>
    </row>
    <row r="448" spans="1:24" ht="12.75">
      <c r="A448" s="62"/>
      <c r="B448" s="70"/>
      <c r="C448" s="71"/>
      <c r="D448" s="46">
        <f t="shared" si="64"/>
      </c>
      <c r="E448" s="48">
        <f t="shared" si="65"/>
      </c>
      <c r="F448" s="69">
        <f t="shared" si="66"/>
      </c>
      <c r="G448" s="73"/>
      <c r="H448" s="72"/>
      <c r="I448" s="62"/>
      <c r="J448" s="63"/>
      <c r="K448" s="47">
        <f t="shared" si="67"/>
      </c>
      <c r="L448" s="61"/>
      <c r="M448" s="87"/>
      <c r="N448" s="87"/>
      <c r="O448" s="87"/>
      <c r="P448" s="62"/>
      <c r="Q448" s="62"/>
      <c r="R448" s="62"/>
      <c r="S448" s="90">
        <f t="shared" si="68"/>
      </c>
      <c r="T448" s="90">
        <f t="shared" si="69"/>
      </c>
      <c r="U448" s="90">
        <f t="shared" si="70"/>
      </c>
      <c r="V448" s="90">
        <f t="shared" si="71"/>
      </c>
      <c r="W448" s="90">
        <f t="shared" si="72"/>
      </c>
      <c r="X448" s="90">
        <f t="shared" si="73"/>
      </c>
    </row>
    <row r="449" spans="1:24" ht="12.75">
      <c r="A449" s="62"/>
      <c r="B449" s="70"/>
      <c r="C449" s="71"/>
      <c r="D449" s="46">
        <f t="shared" si="64"/>
      </c>
      <c r="E449" s="48">
        <f t="shared" si="65"/>
      </c>
      <c r="F449" s="69">
        <f t="shared" si="66"/>
      </c>
      <c r="G449" s="73"/>
      <c r="H449" s="72"/>
      <c r="I449" s="62"/>
      <c r="J449" s="63"/>
      <c r="K449" s="47">
        <f t="shared" si="67"/>
      </c>
      <c r="L449" s="61"/>
      <c r="M449" s="87"/>
      <c r="N449" s="87"/>
      <c r="O449" s="87"/>
      <c r="P449" s="62"/>
      <c r="Q449" s="62"/>
      <c r="R449" s="62"/>
      <c r="S449" s="90">
        <f t="shared" si="68"/>
      </c>
      <c r="T449" s="90">
        <f t="shared" si="69"/>
      </c>
      <c r="U449" s="90">
        <f t="shared" si="70"/>
      </c>
      <c r="V449" s="90">
        <f t="shared" si="71"/>
      </c>
      <c r="W449" s="90">
        <f t="shared" si="72"/>
      </c>
      <c r="X449" s="90">
        <f t="shared" si="73"/>
      </c>
    </row>
    <row r="450" spans="1:24" ht="12.75">
      <c r="A450" s="62"/>
      <c r="B450" s="70"/>
      <c r="C450" s="71"/>
      <c r="D450" s="46">
        <f t="shared" si="64"/>
      </c>
      <c r="E450" s="48">
        <f t="shared" si="65"/>
      </c>
      <c r="F450" s="69">
        <f t="shared" si="66"/>
      </c>
      <c r="G450" s="73"/>
      <c r="H450" s="72"/>
      <c r="I450" s="62"/>
      <c r="J450" s="63"/>
      <c r="K450" s="47">
        <f t="shared" si="67"/>
      </c>
      <c r="L450" s="61"/>
      <c r="M450" s="87"/>
      <c r="N450" s="87"/>
      <c r="O450" s="87"/>
      <c r="P450" s="62"/>
      <c r="Q450" s="62"/>
      <c r="R450" s="62"/>
      <c r="S450" s="90">
        <f t="shared" si="68"/>
      </c>
      <c r="T450" s="90">
        <f t="shared" si="69"/>
      </c>
      <c r="U450" s="90">
        <f t="shared" si="70"/>
      </c>
      <c r="V450" s="90">
        <f t="shared" si="71"/>
      </c>
      <c r="W450" s="90">
        <f t="shared" si="72"/>
      </c>
      <c r="X450" s="90">
        <f t="shared" si="73"/>
      </c>
    </row>
    <row r="451" spans="1:24" ht="12.75">
      <c r="A451" s="62"/>
      <c r="B451" s="70"/>
      <c r="C451" s="71"/>
      <c r="D451" s="46">
        <f t="shared" si="64"/>
      </c>
      <c r="E451" s="48">
        <f t="shared" si="65"/>
      </c>
      <c r="F451" s="69">
        <f t="shared" si="66"/>
      </c>
      <c r="G451" s="73"/>
      <c r="H451" s="72"/>
      <c r="I451" s="62"/>
      <c r="J451" s="63"/>
      <c r="K451" s="47">
        <f t="shared" si="67"/>
      </c>
      <c r="L451" s="61"/>
      <c r="M451" s="87"/>
      <c r="N451" s="87"/>
      <c r="O451" s="87"/>
      <c r="P451" s="62"/>
      <c r="Q451" s="62"/>
      <c r="R451" s="62"/>
      <c r="S451" s="90">
        <f t="shared" si="68"/>
      </c>
      <c r="T451" s="90">
        <f t="shared" si="69"/>
      </c>
      <c r="U451" s="90">
        <f t="shared" si="70"/>
      </c>
      <c r="V451" s="90">
        <f t="shared" si="71"/>
      </c>
      <c r="W451" s="90">
        <f t="shared" si="72"/>
      </c>
      <c r="X451" s="90">
        <f t="shared" si="73"/>
      </c>
    </row>
    <row r="452" spans="1:24" ht="12.75">
      <c r="A452" s="62"/>
      <c r="B452" s="70"/>
      <c r="C452" s="71"/>
      <c r="D452" s="46">
        <f t="shared" si="64"/>
      </c>
      <c r="E452" s="48">
        <f t="shared" si="65"/>
      </c>
      <c r="F452" s="69">
        <f t="shared" si="66"/>
      </c>
      <c r="G452" s="73"/>
      <c r="H452" s="72"/>
      <c r="I452" s="62"/>
      <c r="J452" s="63"/>
      <c r="K452" s="47">
        <f t="shared" si="67"/>
      </c>
      <c r="L452" s="61"/>
      <c r="M452" s="87"/>
      <c r="N452" s="87"/>
      <c r="O452" s="87"/>
      <c r="P452" s="62"/>
      <c r="Q452" s="62"/>
      <c r="R452" s="62"/>
      <c r="S452" s="90">
        <f t="shared" si="68"/>
      </c>
      <c r="T452" s="90">
        <f t="shared" si="69"/>
      </c>
      <c r="U452" s="90">
        <f t="shared" si="70"/>
      </c>
      <c r="V452" s="90">
        <f t="shared" si="71"/>
      </c>
      <c r="W452" s="90">
        <f t="shared" si="72"/>
      </c>
      <c r="X452" s="90">
        <f t="shared" si="73"/>
      </c>
    </row>
    <row r="453" spans="1:24" ht="12.75">
      <c r="A453" s="62"/>
      <c r="B453" s="70"/>
      <c r="C453" s="71"/>
      <c r="D453" s="46">
        <f t="shared" si="64"/>
      </c>
      <c r="E453" s="48">
        <f t="shared" si="65"/>
      </c>
      <c r="F453" s="69">
        <f t="shared" si="66"/>
      </c>
      <c r="G453" s="73"/>
      <c r="H453" s="72"/>
      <c r="I453" s="62"/>
      <c r="J453" s="63"/>
      <c r="K453" s="47">
        <f t="shared" si="67"/>
      </c>
      <c r="L453" s="61"/>
      <c r="M453" s="87"/>
      <c r="N453" s="87"/>
      <c r="O453" s="87"/>
      <c r="P453" s="62"/>
      <c r="Q453" s="62"/>
      <c r="R453" s="62"/>
      <c r="S453" s="90">
        <f t="shared" si="68"/>
      </c>
      <c r="T453" s="90">
        <f t="shared" si="69"/>
      </c>
      <c r="U453" s="90">
        <f t="shared" si="70"/>
      </c>
      <c r="V453" s="90">
        <f t="shared" si="71"/>
      </c>
      <c r="W453" s="90">
        <f t="shared" si="72"/>
      </c>
      <c r="X453" s="90">
        <f t="shared" si="73"/>
      </c>
    </row>
    <row r="454" spans="1:24" ht="12.75">
      <c r="A454" s="62"/>
      <c r="B454" s="70"/>
      <c r="C454" s="71"/>
      <c r="D454" s="46">
        <f t="shared" si="64"/>
      </c>
      <c r="E454" s="48">
        <f t="shared" si="65"/>
      </c>
      <c r="F454" s="69">
        <f t="shared" si="66"/>
      </c>
      <c r="G454" s="73"/>
      <c r="H454" s="72"/>
      <c r="I454" s="62"/>
      <c r="J454" s="63"/>
      <c r="K454" s="47">
        <f t="shared" si="67"/>
      </c>
      <c r="L454" s="61"/>
      <c r="M454" s="87"/>
      <c r="N454" s="87"/>
      <c r="O454" s="87"/>
      <c r="P454" s="62"/>
      <c r="Q454" s="62"/>
      <c r="R454" s="62"/>
      <c r="S454" s="90">
        <f t="shared" si="68"/>
      </c>
      <c r="T454" s="90">
        <f t="shared" si="69"/>
      </c>
      <c r="U454" s="90">
        <f t="shared" si="70"/>
      </c>
      <c r="V454" s="90">
        <f t="shared" si="71"/>
      </c>
      <c r="W454" s="90">
        <f t="shared" si="72"/>
      </c>
      <c r="X454" s="90">
        <f t="shared" si="73"/>
      </c>
    </row>
    <row r="455" spans="1:24" ht="12.75">
      <c r="A455" s="62"/>
      <c r="B455" s="70"/>
      <c r="C455" s="71"/>
      <c r="D455" s="46">
        <f t="shared" si="64"/>
      </c>
      <c r="E455" s="48">
        <f t="shared" si="65"/>
      </c>
      <c r="F455" s="69">
        <f t="shared" si="66"/>
      </c>
      <c r="G455" s="73"/>
      <c r="H455" s="72"/>
      <c r="I455" s="62"/>
      <c r="J455" s="63"/>
      <c r="K455" s="47">
        <f t="shared" si="67"/>
      </c>
      <c r="L455" s="61"/>
      <c r="M455" s="87"/>
      <c r="N455" s="87"/>
      <c r="O455" s="87"/>
      <c r="P455" s="62"/>
      <c r="Q455" s="62"/>
      <c r="R455" s="62"/>
      <c r="S455" s="90">
        <f t="shared" si="68"/>
      </c>
      <c r="T455" s="90">
        <f t="shared" si="69"/>
      </c>
      <c r="U455" s="90">
        <f t="shared" si="70"/>
      </c>
      <c r="V455" s="90">
        <f t="shared" si="71"/>
      </c>
      <c r="W455" s="90">
        <f t="shared" si="72"/>
      </c>
      <c r="X455" s="90">
        <f t="shared" si="73"/>
      </c>
    </row>
    <row r="456" spans="1:24" ht="12.75">
      <c r="A456" s="62"/>
      <c r="B456" s="70"/>
      <c r="C456" s="71"/>
      <c r="D456" s="46">
        <f t="shared" si="64"/>
      </c>
      <c r="E456" s="48">
        <f t="shared" si="65"/>
      </c>
      <c r="F456" s="69">
        <f t="shared" si="66"/>
      </c>
      <c r="G456" s="73"/>
      <c r="H456" s="72"/>
      <c r="I456" s="62"/>
      <c r="J456" s="63"/>
      <c r="K456" s="47">
        <f t="shared" si="67"/>
      </c>
      <c r="L456" s="61"/>
      <c r="M456" s="87"/>
      <c r="N456" s="87"/>
      <c r="O456" s="87"/>
      <c r="P456" s="62"/>
      <c r="Q456" s="62"/>
      <c r="R456" s="62"/>
      <c r="S456" s="90">
        <f t="shared" si="68"/>
      </c>
      <c r="T456" s="90">
        <f t="shared" si="69"/>
      </c>
      <c r="U456" s="90">
        <f t="shared" si="70"/>
      </c>
      <c r="V456" s="90">
        <f t="shared" si="71"/>
      </c>
      <c r="W456" s="90">
        <f t="shared" si="72"/>
      </c>
      <c r="X456" s="90">
        <f t="shared" si="73"/>
      </c>
    </row>
    <row r="457" spans="1:24" ht="12.75">
      <c r="A457" s="62"/>
      <c r="B457" s="70"/>
      <c r="C457" s="71"/>
      <c r="D457" s="46">
        <f t="shared" si="64"/>
      </c>
      <c r="E457" s="48">
        <f t="shared" si="65"/>
      </c>
      <c r="F457" s="69">
        <f t="shared" si="66"/>
      </c>
      <c r="G457" s="73"/>
      <c r="H457" s="72"/>
      <c r="I457" s="62"/>
      <c r="J457" s="63"/>
      <c r="K457" s="47">
        <f t="shared" si="67"/>
      </c>
      <c r="L457" s="61"/>
      <c r="M457" s="87"/>
      <c r="N457" s="87"/>
      <c r="O457" s="87"/>
      <c r="P457" s="62"/>
      <c r="Q457" s="62"/>
      <c r="R457" s="62"/>
      <c r="S457" s="90">
        <f t="shared" si="68"/>
      </c>
      <c r="T457" s="90">
        <f t="shared" si="69"/>
      </c>
      <c r="U457" s="90">
        <f t="shared" si="70"/>
      </c>
      <c r="V457" s="90">
        <f t="shared" si="71"/>
      </c>
      <c r="W457" s="90">
        <f t="shared" si="72"/>
      </c>
      <c r="X457" s="90">
        <f t="shared" si="73"/>
      </c>
    </row>
    <row r="458" spans="1:24" ht="12.75">
      <c r="A458" s="62"/>
      <c r="B458" s="70"/>
      <c r="C458" s="71"/>
      <c r="D458" s="46">
        <f t="shared" si="64"/>
      </c>
      <c r="E458" s="48">
        <f t="shared" si="65"/>
      </c>
      <c r="F458" s="69">
        <f t="shared" si="66"/>
      </c>
      <c r="G458" s="73"/>
      <c r="H458" s="72"/>
      <c r="I458" s="62"/>
      <c r="J458" s="63"/>
      <c r="K458" s="47">
        <f t="shared" si="67"/>
      </c>
      <c r="L458" s="61"/>
      <c r="M458" s="87"/>
      <c r="N458" s="87"/>
      <c r="O458" s="87"/>
      <c r="P458" s="62"/>
      <c r="Q458" s="62"/>
      <c r="R458" s="62"/>
      <c r="S458" s="90">
        <f t="shared" si="68"/>
      </c>
      <c r="T458" s="90">
        <f t="shared" si="69"/>
      </c>
      <c r="U458" s="90">
        <f t="shared" si="70"/>
      </c>
      <c r="V458" s="90">
        <f t="shared" si="71"/>
      </c>
      <c r="W458" s="90">
        <f t="shared" si="72"/>
      </c>
      <c r="X458" s="90">
        <f t="shared" si="73"/>
      </c>
    </row>
    <row r="459" spans="1:24" ht="12.75">
      <c r="A459" s="62"/>
      <c r="B459" s="70"/>
      <c r="C459" s="71"/>
      <c r="D459" s="46">
        <f t="shared" si="64"/>
      </c>
      <c r="E459" s="48">
        <f t="shared" si="65"/>
      </c>
      <c r="F459" s="69">
        <f t="shared" si="66"/>
      </c>
      <c r="G459" s="73"/>
      <c r="H459" s="72"/>
      <c r="I459" s="62"/>
      <c r="J459" s="63"/>
      <c r="K459" s="47">
        <f t="shared" si="67"/>
      </c>
      <c r="L459" s="61"/>
      <c r="M459" s="87"/>
      <c r="N459" s="87"/>
      <c r="O459" s="87"/>
      <c r="P459" s="62"/>
      <c r="Q459" s="62"/>
      <c r="R459" s="62"/>
      <c r="S459" s="90">
        <f t="shared" si="68"/>
      </c>
      <c r="T459" s="90">
        <f t="shared" si="69"/>
      </c>
      <c r="U459" s="90">
        <f t="shared" si="70"/>
      </c>
      <c r="V459" s="90">
        <f t="shared" si="71"/>
      </c>
      <c r="W459" s="90">
        <f t="shared" si="72"/>
      </c>
      <c r="X459" s="90">
        <f t="shared" si="73"/>
      </c>
    </row>
    <row r="460" spans="1:24" ht="12.75">
      <c r="A460" s="62"/>
      <c r="B460" s="70"/>
      <c r="C460" s="71"/>
      <c r="D460" s="46">
        <f t="shared" si="64"/>
      </c>
      <c r="E460" s="48">
        <f t="shared" si="65"/>
      </c>
      <c r="F460" s="69">
        <f t="shared" si="66"/>
      </c>
      <c r="G460" s="73"/>
      <c r="H460" s="72"/>
      <c r="I460" s="62"/>
      <c r="J460" s="63"/>
      <c r="K460" s="47">
        <f t="shared" si="67"/>
      </c>
      <c r="L460" s="61"/>
      <c r="M460" s="87"/>
      <c r="N460" s="87"/>
      <c r="O460" s="87"/>
      <c r="P460" s="62"/>
      <c r="Q460" s="62"/>
      <c r="R460" s="62"/>
      <c r="S460" s="90">
        <f t="shared" si="68"/>
      </c>
      <c r="T460" s="90">
        <f t="shared" si="69"/>
      </c>
      <c r="U460" s="90">
        <f t="shared" si="70"/>
      </c>
      <c r="V460" s="90">
        <f t="shared" si="71"/>
      </c>
      <c r="W460" s="90">
        <f t="shared" si="72"/>
      </c>
      <c r="X460" s="90">
        <f t="shared" si="73"/>
      </c>
    </row>
    <row r="461" spans="1:24" ht="12.75">
      <c r="A461" s="62"/>
      <c r="B461" s="70"/>
      <c r="C461" s="71"/>
      <c r="D461" s="46">
        <f t="shared" si="64"/>
      </c>
      <c r="E461" s="48">
        <f t="shared" si="65"/>
      </c>
      <c r="F461" s="69">
        <f t="shared" si="66"/>
      </c>
      <c r="G461" s="73"/>
      <c r="H461" s="72"/>
      <c r="I461" s="62"/>
      <c r="J461" s="63"/>
      <c r="K461" s="47">
        <f t="shared" si="67"/>
      </c>
      <c r="L461" s="61"/>
      <c r="M461" s="87"/>
      <c r="N461" s="87"/>
      <c r="O461" s="87"/>
      <c r="P461" s="62"/>
      <c r="Q461" s="62"/>
      <c r="R461" s="62"/>
      <c r="S461" s="90">
        <f t="shared" si="68"/>
      </c>
      <c r="T461" s="90">
        <f t="shared" si="69"/>
      </c>
      <c r="U461" s="90">
        <f t="shared" si="70"/>
      </c>
      <c r="V461" s="90">
        <f t="shared" si="71"/>
      </c>
      <c r="W461" s="90">
        <f t="shared" si="72"/>
      </c>
      <c r="X461" s="90">
        <f t="shared" si="73"/>
      </c>
    </row>
    <row r="462" spans="1:24" ht="12.75">
      <c r="A462" s="62"/>
      <c r="B462" s="70"/>
      <c r="C462" s="71"/>
      <c r="D462" s="46">
        <f t="shared" si="64"/>
      </c>
      <c r="E462" s="48">
        <f t="shared" si="65"/>
      </c>
      <c r="F462" s="69">
        <f t="shared" si="66"/>
      </c>
      <c r="G462" s="73"/>
      <c r="H462" s="72"/>
      <c r="I462" s="62"/>
      <c r="J462" s="63"/>
      <c r="K462" s="47">
        <f t="shared" si="67"/>
      </c>
      <c r="L462" s="61"/>
      <c r="M462" s="87"/>
      <c r="N462" s="87"/>
      <c r="O462" s="87"/>
      <c r="P462" s="62"/>
      <c r="Q462" s="62"/>
      <c r="R462" s="62"/>
      <c r="S462" s="90">
        <f t="shared" si="68"/>
      </c>
      <c r="T462" s="90">
        <f t="shared" si="69"/>
      </c>
      <c r="U462" s="90">
        <f t="shared" si="70"/>
      </c>
      <c r="V462" s="90">
        <f t="shared" si="71"/>
      </c>
      <c r="W462" s="90">
        <f t="shared" si="72"/>
      </c>
      <c r="X462" s="90">
        <f t="shared" si="73"/>
      </c>
    </row>
    <row r="463" spans="1:24" ht="12.75">
      <c r="A463" s="62"/>
      <c r="B463" s="70"/>
      <c r="C463" s="71"/>
      <c r="D463" s="46">
        <f t="shared" si="64"/>
      </c>
      <c r="E463" s="48">
        <f t="shared" si="65"/>
      </c>
      <c r="F463" s="69">
        <f t="shared" si="66"/>
      </c>
      <c r="G463" s="73"/>
      <c r="H463" s="72"/>
      <c r="I463" s="62"/>
      <c r="J463" s="63"/>
      <c r="K463" s="47">
        <f t="shared" si="67"/>
      </c>
      <c r="L463" s="61"/>
      <c r="M463" s="87"/>
      <c r="N463" s="87"/>
      <c r="O463" s="87"/>
      <c r="P463" s="62"/>
      <c r="Q463" s="62"/>
      <c r="R463" s="62"/>
      <c r="S463" s="90">
        <f t="shared" si="68"/>
      </c>
      <c r="T463" s="90">
        <f t="shared" si="69"/>
      </c>
      <c r="U463" s="90">
        <f t="shared" si="70"/>
      </c>
      <c r="V463" s="90">
        <f t="shared" si="71"/>
      </c>
      <c r="W463" s="90">
        <f t="shared" si="72"/>
      </c>
      <c r="X463" s="90">
        <f t="shared" si="73"/>
      </c>
    </row>
    <row r="464" spans="1:24" ht="12.75">
      <c r="A464" s="62"/>
      <c r="B464" s="70"/>
      <c r="C464" s="71"/>
      <c r="D464" s="46">
        <f t="shared" si="64"/>
      </c>
      <c r="E464" s="48">
        <f t="shared" si="65"/>
      </c>
      <c r="F464" s="69">
        <f t="shared" si="66"/>
      </c>
      <c r="G464" s="73"/>
      <c r="H464" s="72"/>
      <c r="I464" s="62"/>
      <c r="J464" s="63"/>
      <c r="K464" s="47">
        <f t="shared" si="67"/>
      </c>
      <c r="L464" s="61"/>
      <c r="M464" s="87"/>
      <c r="N464" s="87"/>
      <c r="O464" s="87"/>
      <c r="P464" s="62"/>
      <c r="Q464" s="62"/>
      <c r="R464" s="62"/>
      <c r="S464" s="90">
        <f t="shared" si="68"/>
      </c>
      <c r="T464" s="90">
        <f t="shared" si="69"/>
      </c>
      <c r="U464" s="90">
        <f t="shared" si="70"/>
      </c>
      <c r="V464" s="90">
        <f t="shared" si="71"/>
      </c>
      <c r="W464" s="90">
        <f t="shared" si="72"/>
      </c>
      <c r="X464" s="90">
        <f t="shared" si="73"/>
      </c>
    </row>
    <row r="465" spans="1:24" ht="12.75">
      <c r="A465" s="62"/>
      <c r="B465" s="70"/>
      <c r="C465" s="71"/>
      <c r="D465" s="46">
        <f t="shared" si="64"/>
      </c>
      <c r="E465" s="48">
        <f t="shared" si="65"/>
      </c>
      <c r="F465" s="69">
        <f t="shared" si="66"/>
      </c>
      <c r="G465" s="73"/>
      <c r="H465" s="72"/>
      <c r="I465" s="62"/>
      <c r="J465" s="63"/>
      <c r="K465" s="47">
        <f t="shared" si="67"/>
      </c>
      <c r="L465" s="61"/>
      <c r="M465" s="87"/>
      <c r="N465" s="87"/>
      <c r="O465" s="87"/>
      <c r="P465" s="62"/>
      <c r="Q465" s="62"/>
      <c r="R465" s="62"/>
      <c r="S465" s="90">
        <f t="shared" si="68"/>
      </c>
      <c r="T465" s="90">
        <f t="shared" si="69"/>
      </c>
      <c r="U465" s="90">
        <f t="shared" si="70"/>
      </c>
      <c r="V465" s="90">
        <f t="shared" si="71"/>
      </c>
      <c r="W465" s="90">
        <f t="shared" si="72"/>
      </c>
      <c r="X465" s="90">
        <f t="shared" si="73"/>
      </c>
    </row>
    <row r="466" spans="1:24" ht="12.75">
      <c r="A466" s="62"/>
      <c r="B466" s="70"/>
      <c r="C466" s="71"/>
      <c r="D466" s="46">
        <f t="shared" si="64"/>
      </c>
      <c r="E466" s="48">
        <f t="shared" si="65"/>
      </c>
      <c r="F466" s="69">
        <f t="shared" si="66"/>
      </c>
      <c r="G466" s="73"/>
      <c r="H466" s="72"/>
      <c r="I466" s="62"/>
      <c r="J466" s="63"/>
      <c r="K466" s="47">
        <f t="shared" si="67"/>
      </c>
      <c r="L466" s="61"/>
      <c r="M466" s="87"/>
      <c r="N466" s="87"/>
      <c r="O466" s="87"/>
      <c r="P466" s="62"/>
      <c r="Q466" s="62"/>
      <c r="R466" s="62"/>
      <c r="S466" s="90">
        <f t="shared" si="68"/>
      </c>
      <c r="T466" s="90">
        <f t="shared" si="69"/>
      </c>
      <c r="U466" s="90">
        <f t="shared" si="70"/>
      </c>
      <c r="V466" s="90">
        <f t="shared" si="71"/>
      </c>
      <c r="W466" s="90">
        <f t="shared" si="72"/>
      </c>
      <c r="X466" s="90">
        <f t="shared" si="73"/>
      </c>
    </row>
    <row r="467" spans="1:24" ht="12.75">
      <c r="A467" s="62"/>
      <c r="B467" s="70"/>
      <c r="C467" s="71"/>
      <c r="D467" s="46">
        <f t="shared" si="64"/>
      </c>
      <c r="E467" s="48">
        <f t="shared" si="65"/>
      </c>
      <c r="F467" s="69">
        <f t="shared" si="66"/>
      </c>
      <c r="G467" s="73"/>
      <c r="H467" s="72"/>
      <c r="I467" s="62"/>
      <c r="J467" s="63"/>
      <c r="K467" s="47">
        <f t="shared" si="67"/>
      </c>
      <c r="L467" s="61"/>
      <c r="M467" s="87"/>
      <c r="N467" s="87"/>
      <c r="O467" s="87"/>
      <c r="P467" s="62"/>
      <c r="Q467" s="62"/>
      <c r="R467" s="62"/>
      <c r="S467" s="90">
        <f t="shared" si="68"/>
      </c>
      <c r="T467" s="90">
        <f t="shared" si="69"/>
      </c>
      <c r="U467" s="90">
        <f t="shared" si="70"/>
      </c>
      <c r="V467" s="90">
        <f t="shared" si="71"/>
      </c>
      <c r="W467" s="90">
        <f t="shared" si="72"/>
      </c>
      <c r="X467" s="90">
        <f t="shared" si="73"/>
      </c>
    </row>
    <row r="468" spans="1:24" ht="12.75">
      <c r="A468" s="62"/>
      <c r="B468" s="70"/>
      <c r="C468" s="71"/>
      <c r="D468" s="46">
        <f t="shared" si="64"/>
      </c>
      <c r="E468" s="48">
        <f t="shared" si="65"/>
      </c>
      <c r="F468" s="69">
        <f t="shared" si="66"/>
      </c>
      <c r="G468" s="73"/>
      <c r="H468" s="72"/>
      <c r="I468" s="62"/>
      <c r="J468" s="63"/>
      <c r="K468" s="47">
        <f t="shared" si="67"/>
      </c>
      <c r="L468" s="61"/>
      <c r="M468" s="87"/>
      <c r="N468" s="87"/>
      <c r="O468" s="87"/>
      <c r="P468" s="62"/>
      <c r="Q468" s="62"/>
      <c r="R468" s="62"/>
      <c r="S468" s="90">
        <f t="shared" si="68"/>
      </c>
      <c r="T468" s="90">
        <f t="shared" si="69"/>
      </c>
      <c r="U468" s="90">
        <f t="shared" si="70"/>
      </c>
      <c r="V468" s="90">
        <f t="shared" si="71"/>
      </c>
      <c r="W468" s="90">
        <f t="shared" si="72"/>
      </c>
      <c r="X468" s="90">
        <f t="shared" si="73"/>
      </c>
    </row>
    <row r="469" spans="1:24" ht="12.75">
      <c r="A469" s="62"/>
      <c r="B469" s="70"/>
      <c r="C469" s="71"/>
      <c r="D469" s="46">
        <f t="shared" si="64"/>
      </c>
      <c r="E469" s="48">
        <f t="shared" si="65"/>
      </c>
      <c r="F469" s="69">
        <f t="shared" si="66"/>
      </c>
      <c r="G469" s="73"/>
      <c r="H469" s="72"/>
      <c r="I469" s="62"/>
      <c r="J469" s="63"/>
      <c r="K469" s="47">
        <f t="shared" si="67"/>
      </c>
      <c r="L469" s="61"/>
      <c r="M469" s="87"/>
      <c r="N469" s="87"/>
      <c r="O469" s="87"/>
      <c r="P469" s="62"/>
      <c r="Q469" s="62"/>
      <c r="R469" s="62"/>
      <c r="S469" s="90">
        <f t="shared" si="68"/>
      </c>
      <c r="T469" s="90">
        <f t="shared" si="69"/>
      </c>
      <c r="U469" s="90">
        <f t="shared" si="70"/>
      </c>
      <c r="V469" s="90">
        <f t="shared" si="71"/>
      </c>
      <c r="W469" s="90">
        <f t="shared" si="72"/>
      </c>
      <c r="X469" s="90">
        <f t="shared" si="73"/>
      </c>
    </row>
    <row r="470" spans="1:24" ht="12.75">
      <c r="A470" s="62"/>
      <c r="B470" s="70"/>
      <c r="C470" s="71"/>
      <c r="D470" s="46">
        <f t="shared" si="64"/>
      </c>
      <c r="E470" s="48">
        <f t="shared" si="65"/>
      </c>
      <c r="F470" s="69">
        <f t="shared" si="66"/>
      </c>
      <c r="G470" s="73"/>
      <c r="H470" s="72"/>
      <c r="I470" s="62"/>
      <c r="J470" s="63"/>
      <c r="K470" s="47">
        <f t="shared" si="67"/>
      </c>
      <c r="L470" s="61"/>
      <c r="M470" s="87"/>
      <c r="N470" s="87"/>
      <c r="O470" s="87"/>
      <c r="P470" s="62"/>
      <c r="Q470" s="62"/>
      <c r="R470" s="62"/>
      <c r="S470" s="90">
        <f t="shared" si="68"/>
      </c>
      <c r="T470" s="90">
        <f t="shared" si="69"/>
      </c>
      <c r="U470" s="90">
        <f t="shared" si="70"/>
      </c>
      <c r="V470" s="90">
        <f t="shared" si="71"/>
      </c>
      <c r="W470" s="90">
        <f t="shared" si="72"/>
      </c>
      <c r="X470" s="90">
        <f t="shared" si="73"/>
      </c>
    </row>
    <row r="471" spans="1:24" ht="12.75">
      <c r="A471" s="62"/>
      <c r="B471" s="70"/>
      <c r="C471" s="71"/>
      <c r="D471" s="46">
        <f t="shared" si="64"/>
      </c>
      <c r="E471" s="48">
        <f t="shared" si="65"/>
      </c>
      <c r="F471" s="69">
        <f t="shared" si="66"/>
      </c>
      <c r="G471" s="73"/>
      <c r="H471" s="72"/>
      <c r="I471" s="62"/>
      <c r="J471" s="63"/>
      <c r="K471" s="47">
        <f t="shared" si="67"/>
      </c>
      <c r="L471" s="61"/>
      <c r="M471" s="87"/>
      <c r="N471" s="87"/>
      <c r="O471" s="87"/>
      <c r="P471" s="62"/>
      <c r="Q471" s="62"/>
      <c r="R471" s="62"/>
      <c r="S471" s="90">
        <f t="shared" si="68"/>
      </c>
      <c r="T471" s="90">
        <f t="shared" si="69"/>
      </c>
      <c r="U471" s="90">
        <f t="shared" si="70"/>
      </c>
      <c r="V471" s="90">
        <f t="shared" si="71"/>
      </c>
      <c r="W471" s="90">
        <f t="shared" si="72"/>
      </c>
      <c r="X471" s="90">
        <f t="shared" si="73"/>
      </c>
    </row>
    <row r="472" spans="1:24" ht="12.75">
      <c r="A472" s="62"/>
      <c r="B472" s="70"/>
      <c r="C472" s="71"/>
      <c r="D472" s="46">
        <f aca="true" t="shared" si="74" ref="D472:D535">IF(ISERROR(IF(ISERROR(VLOOKUP((LEFT($B472,2)),FEDAGY,2,FALSE)),(VLOOKUP((LEFT($B472,1)),FEDAGY,2,FALSE)),(VLOOKUP((LEFT($B472,2)),FEDAGY,2,FALSE)))),"",(IF(ISERROR(VLOOKUP((LEFT($B472,2)),FEDAGY,2,FALSE)),(VLOOKUP((LEFT($B472,1)),FEDAGY,2,FALSE)),(VLOOKUP((LEFT($B472,2)),FEDAGY,2,FALSE)))))</f>
      </c>
      <c r="E472" s="48">
        <f aca="true" t="shared" si="75" ref="E472:E535">IF(ISERROR(IF(ISERROR(IF(ISERROR(VLOOKUP($B472,CLUSTER,2)),"",VLOOKUP($B472,CLUSTER,2,FALSE))),"Not Clustered",(VLOOKUP($B472,CLUSTER,2,FALSE)))),"",(IF(ISERROR(IF(ISERROR(VLOOKUP($B472,CLUSTER,2)),"",VLOOKUP($B472,CLUSTER,2,FALSE))),"Not Clustered",(VLOOKUP($B472,CLUSTER,2,FALSE)))))</f>
      </c>
      <c r="F472" s="69">
        <f aca="true" t="shared" si="76" ref="F472:F535">IF(ISERROR(VLOOKUP($B472,PGMTITLE,3,FALSE)),"",VLOOKUP($B472,PGMTITLE,3,FALSE))</f>
      </c>
      <c r="G472" s="73"/>
      <c r="H472" s="72"/>
      <c r="I472" s="62"/>
      <c r="J472" s="63"/>
      <c r="K472" s="47">
        <f aca="true" t="shared" si="77" ref="K472:K535">IF(ISERROR(LOOKUP(J472,AGYNO,AGYNAME)),"",(LOOKUP(J472,AGYNO,AGYNAME)))</f>
      </c>
      <c r="L472" s="61"/>
      <c r="M472" s="87"/>
      <c r="N472" s="87"/>
      <c r="O472" s="87"/>
      <c r="P472" s="62"/>
      <c r="Q472" s="62"/>
      <c r="R472" s="62"/>
      <c r="S472" s="90">
        <f t="shared" si="68"/>
      </c>
      <c r="T472" s="90">
        <f t="shared" si="69"/>
      </c>
      <c r="U472" s="90">
        <f t="shared" si="70"/>
      </c>
      <c r="V472" s="90">
        <f t="shared" si="71"/>
      </c>
      <c r="W472" s="90">
        <f t="shared" si="72"/>
      </c>
      <c r="X472" s="90">
        <f t="shared" si="73"/>
      </c>
    </row>
    <row r="473" spans="1:24" ht="12.75">
      <c r="A473" s="62"/>
      <c r="B473" s="70"/>
      <c r="C473" s="71"/>
      <c r="D473" s="46">
        <f t="shared" si="74"/>
      </c>
      <c r="E473" s="48">
        <f t="shared" si="75"/>
      </c>
      <c r="F473" s="69">
        <f t="shared" si="76"/>
      </c>
      <c r="G473" s="73"/>
      <c r="H473" s="72"/>
      <c r="I473" s="62"/>
      <c r="J473" s="63"/>
      <c r="K473" s="47">
        <f t="shared" si="77"/>
      </c>
      <c r="L473" s="61"/>
      <c r="M473" s="87"/>
      <c r="N473" s="87"/>
      <c r="O473" s="87"/>
      <c r="P473" s="62"/>
      <c r="Q473" s="62"/>
      <c r="R473" s="62"/>
      <c r="S473" s="90">
        <f aca="true" t="shared" si="78" ref="S473:S536">IF($I473="I",(IF(ISBLANK($L473),"Pass-thru Grantor required","")),"")</f>
      </c>
      <c r="T473" s="90">
        <f aca="true" t="shared" si="79" ref="T473:T536">IF($I473="T",(IF(ISBLANK($J473),"AgyNo.Required","")),"")</f>
      </c>
      <c r="U473" s="90">
        <f aca="true" t="shared" si="80" ref="U473:U536">IF(($M473&gt;0),(IF(ISBLANK($B473),"CFDA No.Required","")),"")</f>
      </c>
      <c r="V473" s="90">
        <f aca="true" t="shared" si="81" ref="V473:V536">IF(($N473&gt;0),(IF(ISBLANK($M473),"Total Expenditures Required","")),"")</f>
      </c>
      <c r="W473" s="90">
        <f aca="true" t="shared" si="82" ref="W473:W536">IF(($O473&gt;0),(IF(ISBLANK($M473),"Total Expenditures Required","")),"")</f>
      </c>
      <c r="X473" s="90">
        <f aca="true" t="shared" si="83" ref="X473:X536">IF(($B473&gt;0),(IF(ISBLANK($A473),"ARRA yes/no Required","")),"")</f>
      </c>
    </row>
    <row r="474" spans="1:24" ht="12.75">
      <c r="A474" s="62"/>
      <c r="B474" s="70"/>
      <c r="C474" s="71"/>
      <c r="D474" s="46">
        <f t="shared" si="74"/>
      </c>
      <c r="E474" s="48">
        <f t="shared" si="75"/>
      </c>
      <c r="F474" s="69">
        <f t="shared" si="76"/>
      </c>
      <c r="G474" s="73"/>
      <c r="H474" s="72"/>
      <c r="I474" s="62"/>
      <c r="J474" s="63"/>
      <c r="K474" s="47">
        <f t="shared" si="77"/>
      </c>
      <c r="L474" s="61"/>
      <c r="M474" s="87"/>
      <c r="N474" s="87"/>
      <c r="O474" s="87"/>
      <c r="P474" s="62"/>
      <c r="Q474" s="62"/>
      <c r="R474" s="62"/>
      <c r="S474" s="90">
        <f t="shared" si="78"/>
      </c>
      <c r="T474" s="90">
        <f t="shared" si="79"/>
      </c>
      <c r="U474" s="90">
        <f t="shared" si="80"/>
      </c>
      <c r="V474" s="90">
        <f t="shared" si="81"/>
      </c>
      <c r="W474" s="90">
        <f t="shared" si="82"/>
      </c>
      <c r="X474" s="90">
        <f t="shared" si="83"/>
      </c>
    </row>
    <row r="475" spans="1:24" ht="12.75">
      <c r="A475" s="62"/>
      <c r="B475" s="70"/>
      <c r="C475" s="71"/>
      <c r="D475" s="46">
        <f t="shared" si="74"/>
      </c>
      <c r="E475" s="48">
        <f t="shared" si="75"/>
      </c>
      <c r="F475" s="69">
        <f t="shared" si="76"/>
      </c>
      <c r="G475" s="73"/>
      <c r="H475" s="72"/>
      <c r="I475" s="62"/>
      <c r="J475" s="63"/>
      <c r="K475" s="47">
        <f t="shared" si="77"/>
      </c>
      <c r="L475" s="61"/>
      <c r="M475" s="87"/>
      <c r="N475" s="87"/>
      <c r="O475" s="87"/>
      <c r="P475" s="62"/>
      <c r="Q475" s="62"/>
      <c r="R475" s="62"/>
      <c r="S475" s="90">
        <f t="shared" si="78"/>
      </c>
      <c r="T475" s="90">
        <f t="shared" si="79"/>
      </c>
      <c r="U475" s="90">
        <f t="shared" si="80"/>
      </c>
      <c r="V475" s="90">
        <f t="shared" si="81"/>
      </c>
      <c r="W475" s="90">
        <f t="shared" si="82"/>
      </c>
      <c r="X475" s="90">
        <f t="shared" si="83"/>
      </c>
    </row>
    <row r="476" spans="1:24" ht="12.75">
      <c r="A476" s="62"/>
      <c r="B476" s="70"/>
      <c r="C476" s="71"/>
      <c r="D476" s="46">
        <f t="shared" si="74"/>
      </c>
      <c r="E476" s="48">
        <f t="shared" si="75"/>
      </c>
      <c r="F476" s="69">
        <f t="shared" si="76"/>
      </c>
      <c r="G476" s="73"/>
      <c r="H476" s="72"/>
      <c r="I476" s="62"/>
      <c r="J476" s="63"/>
      <c r="K476" s="47">
        <f t="shared" si="77"/>
      </c>
      <c r="L476" s="61"/>
      <c r="M476" s="87"/>
      <c r="N476" s="87"/>
      <c r="O476" s="87"/>
      <c r="P476" s="62"/>
      <c r="Q476" s="62"/>
      <c r="R476" s="62"/>
      <c r="S476" s="90">
        <f t="shared" si="78"/>
      </c>
      <c r="T476" s="90">
        <f t="shared" si="79"/>
      </c>
      <c r="U476" s="90">
        <f t="shared" si="80"/>
      </c>
      <c r="V476" s="90">
        <f t="shared" si="81"/>
      </c>
      <c r="W476" s="90">
        <f t="shared" si="82"/>
      </c>
      <c r="X476" s="90">
        <f t="shared" si="83"/>
      </c>
    </row>
    <row r="477" spans="1:24" ht="12.75">
      <c r="A477" s="62"/>
      <c r="B477" s="70"/>
      <c r="C477" s="71"/>
      <c r="D477" s="46">
        <f t="shared" si="74"/>
      </c>
      <c r="E477" s="48">
        <f t="shared" si="75"/>
      </c>
      <c r="F477" s="69">
        <f t="shared" si="76"/>
      </c>
      <c r="G477" s="73"/>
      <c r="H477" s="72"/>
      <c r="I477" s="62"/>
      <c r="J477" s="63"/>
      <c r="K477" s="47">
        <f t="shared" si="77"/>
      </c>
      <c r="L477" s="61"/>
      <c r="M477" s="87"/>
      <c r="N477" s="87"/>
      <c r="O477" s="87"/>
      <c r="P477" s="62"/>
      <c r="Q477" s="62"/>
      <c r="R477" s="62"/>
      <c r="S477" s="90">
        <f t="shared" si="78"/>
      </c>
      <c r="T477" s="90">
        <f t="shared" si="79"/>
      </c>
      <c r="U477" s="90">
        <f t="shared" si="80"/>
      </c>
      <c r="V477" s="90">
        <f t="shared" si="81"/>
      </c>
      <c r="W477" s="90">
        <f t="shared" si="82"/>
      </c>
      <c r="X477" s="90">
        <f t="shared" si="83"/>
      </c>
    </row>
    <row r="478" spans="1:24" ht="12.75">
      <c r="A478" s="62"/>
      <c r="B478" s="70"/>
      <c r="C478" s="71"/>
      <c r="D478" s="46">
        <f t="shared" si="74"/>
      </c>
      <c r="E478" s="48">
        <f t="shared" si="75"/>
      </c>
      <c r="F478" s="69">
        <f t="shared" si="76"/>
      </c>
      <c r="G478" s="73"/>
      <c r="H478" s="72"/>
      <c r="I478" s="62"/>
      <c r="J478" s="63"/>
      <c r="K478" s="47">
        <f t="shared" si="77"/>
      </c>
      <c r="L478" s="61"/>
      <c r="M478" s="87"/>
      <c r="N478" s="87"/>
      <c r="O478" s="87"/>
      <c r="P478" s="62"/>
      <c r="Q478" s="62"/>
      <c r="R478" s="62"/>
      <c r="S478" s="90">
        <f t="shared" si="78"/>
      </c>
      <c r="T478" s="90">
        <f t="shared" si="79"/>
      </c>
      <c r="U478" s="90">
        <f t="shared" si="80"/>
      </c>
      <c r="V478" s="90">
        <f t="shared" si="81"/>
      </c>
      <c r="W478" s="90">
        <f t="shared" si="82"/>
      </c>
      <c r="X478" s="90">
        <f t="shared" si="83"/>
      </c>
    </row>
    <row r="479" spans="1:24" ht="12.75">
      <c r="A479" s="62"/>
      <c r="B479" s="70"/>
      <c r="C479" s="71"/>
      <c r="D479" s="46">
        <f t="shared" si="74"/>
      </c>
      <c r="E479" s="48">
        <f t="shared" si="75"/>
      </c>
      <c r="F479" s="69">
        <f t="shared" si="76"/>
      </c>
      <c r="G479" s="73"/>
      <c r="H479" s="72"/>
      <c r="I479" s="62"/>
      <c r="J479" s="63"/>
      <c r="K479" s="47">
        <f t="shared" si="77"/>
      </c>
      <c r="L479" s="61"/>
      <c r="M479" s="87"/>
      <c r="N479" s="87"/>
      <c r="O479" s="87"/>
      <c r="P479" s="62"/>
      <c r="Q479" s="62"/>
      <c r="R479" s="62"/>
      <c r="S479" s="90">
        <f t="shared" si="78"/>
      </c>
      <c r="T479" s="90">
        <f t="shared" si="79"/>
      </c>
      <c r="U479" s="90">
        <f t="shared" si="80"/>
      </c>
      <c r="V479" s="90">
        <f t="shared" si="81"/>
      </c>
      <c r="W479" s="90">
        <f t="shared" si="82"/>
      </c>
      <c r="X479" s="90">
        <f t="shared" si="83"/>
      </c>
    </row>
    <row r="480" spans="1:24" ht="12.75">
      <c r="A480" s="62"/>
      <c r="B480" s="70"/>
      <c r="C480" s="71"/>
      <c r="D480" s="46">
        <f t="shared" si="74"/>
      </c>
      <c r="E480" s="48">
        <f t="shared" si="75"/>
      </c>
      <c r="F480" s="69">
        <f t="shared" si="76"/>
      </c>
      <c r="G480" s="73"/>
      <c r="H480" s="72"/>
      <c r="I480" s="62"/>
      <c r="J480" s="63"/>
      <c r="K480" s="47">
        <f t="shared" si="77"/>
      </c>
      <c r="L480" s="61"/>
      <c r="M480" s="87"/>
      <c r="N480" s="87"/>
      <c r="O480" s="87"/>
      <c r="P480" s="62"/>
      <c r="Q480" s="62"/>
      <c r="R480" s="62"/>
      <c r="S480" s="90">
        <f t="shared" si="78"/>
      </c>
      <c r="T480" s="90">
        <f t="shared" si="79"/>
      </c>
      <c r="U480" s="90">
        <f t="shared" si="80"/>
      </c>
      <c r="V480" s="90">
        <f t="shared" si="81"/>
      </c>
      <c r="W480" s="90">
        <f t="shared" si="82"/>
      </c>
      <c r="X480" s="90">
        <f t="shared" si="83"/>
      </c>
    </row>
    <row r="481" spans="1:24" ht="12.75">
      <c r="A481" s="62"/>
      <c r="B481" s="70"/>
      <c r="C481" s="71"/>
      <c r="D481" s="46">
        <f t="shared" si="74"/>
      </c>
      <c r="E481" s="48">
        <f t="shared" si="75"/>
      </c>
      <c r="F481" s="69">
        <f t="shared" si="76"/>
      </c>
      <c r="G481" s="73"/>
      <c r="H481" s="72"/>
      <c r="I481" s="62"/>
      <c r="J481" s="63"/>
      <c r="K481" s="47">
        <f t="shared" si="77"/>
      </c>
      <c r="L481" s="61"/>
      <c r="M481" s="87"/>
      <c r="N481" s="87"/>
      <c r="O481" s="87"/>
      <c r="P481" s="62"/>
      <c r="Q481" s="62"/>
      <c r="R481" s="62"/>
      <c r="S481" s="90">
        <f t="shared" si="78"/>
      </c>
      <c r="T481" s="90">
        <f t="shared" si="79"/>
      </c>
      <c r="U481" s="90">
        <f t="shared" si="80"/>
      </c>
      <c r="V481" s="90">
        <f t="shared" si="81"/>
      </c>
      <c r="W481" s="90">
        <f t="shared" si="82"/>
      </c>
      <c r="X481" s="90">
        <f t="shared" si="83"/>
      </c>
    </row>
    <row r="482" spans="1:24" ht="12.75">
      <c r="A482" s="62"/>
      <c r="B482" s="70"/>
      <c r="C482" s="71"/>
      <c r="D482" s="46">
        <f t="shared" si="74"/>
      </c>
      <c r="E482" s="48">
        <f t="shared" si="75"/>
      </c>
      <c r="F482" s="69">
        <f t="shared" si="76"/>
      </c>
      <c r="G482" s="73"/>
      <c r="H482" s="72"/>
      <c r="I482" s="62"/>
      <c r="J482" s="63"/>
      <c r="K482" s="47">
        <f t="shared" si="77"/>
      </c>
      <c r="L482" s="61"/>
      <c r="M482" s="87"/>
      <c r="N482" s="87"/>
      <c r="O482" s="87"/>
      <c r="P482" s="62"/>
      <c r="Q482" s="62"/>
      <c r="R482" s="62"/>
      <c r="S482" s="90">
        <f t="shared" si="78"/>
      </c>
      <c r="T482" s="90">
        <f t="shared" si="79"/>
      </c>
      <c r="U482" s="90">
        <f t="shared" si="80"/>
      </c>
      <c r="V482" s="90">
        <f t="shared" si="81"/>
      </c>
      <c r="W482" s="90">
        <f t="shared" si="82"/>
      </c>
      <c r="X482" s="90">
        <f t="shared" si="83"/>
      </c>
    </row>
    <row r="483" spans="1:24" ht="12.75">
      <c r="A483" s="62"/>
      <c r="B483" s="70"/>
      <c r="C483" s="71"/>
      <c r="D483" s="46">
        <f t="shared" si="74"/>
      </c>
      <c r="E483" s="48">
        <f t="shared" si="75"/>
      </c>
      <c r="F483" s="69">
        <f t="shared" si="76"/>
      </c>
      <c r="G483" s="73"/>
      <c r="H483" s="72"/>
      <c r="I483" s="62"/>
      <c r="J483" s="63"/>
      <c r="K483" s="47">
        <f t="shared" si="77"/>
      </c>
      <c r="L483" s="61"/>
      <c r="M483" s="87"/>
      <c r="N483" s="87"/>
      <c r="O483" s="87"/>
      <c r="P483" s="62"/>
      <c r="Q483" s="62"/>
      <c r="R483" s="62"/>
      <c r="S483" s="90">
        <f t="shared" si="78"/>
      </c>
      <c r="T483" s="90">
        <f t="shared" si="79"/>
      </c>
      <c r="U483" s="90">
        <f t="shared" si="80"/>
      </c>
      <c r="V483" s="90">
        <f t="shared" si="81"/>
      </c>
      <c r="W483" s="90">
        <f t="shared" si="82"/>
      </c>
      <c r="X483" s="90">
        <f t="shared" si="83"/>
      </c>
    </row>
    <row r="484" spans="1:24" ht="12.75">
      <c r="A484" s="62"/>
      <c r="B484" s="70"/>
      <c r="C484" s="71"/>
      <c r="D484" s="46">
        <f t="shared" si="74"/>
      </c>
      <c r="E484" s="48">
        <f t="shared" si="75"/>
      </c>
      <c r="F484" s="69">
        <f t="shared" si="76"/>
      </c>
      <c r="G484" s="73"/>
      <c r="H484" s="72"/>
      <c r="I484" s="62"/>
      <c r="J484" s="63"/>
      <c r="K484" s="47">
        <f t="shared" si="77"/>
      </c>
      <c r="L484" s="61"/>
      <c r="M484" s="87"/>
      <c r="N484" s="87"/>
      <c r="O484" s="87"/>
      <c r="P484" s="62"/>
      <c r="Q484" s="62"/>
      <c r="R484" s="62"/>
      <c r="S484" s="90">
        <f t="shared" si="78"/>
      </c>
      <c r="T484" s="90">
        <f t="shared" si="79"/>
      </c>
      <c r="U484" s="90">
        <f t="shared" si="80"/>
      </c>
      <c r="V484" s="90">
        <f t="shared" si="81"/>
      </c>
      <c r="W484" s="90">
        <f t="shared" si="82"/>
      </c>
      <c r="X484" s="90">
        <f t="shared" si="83"/>
      </c>
    </row>
    <row r="485" spans="1:24" ht="12.75">
      <c r="A485" s="62"/>
      <c r="B485" s="70"/>
      <c r="C485" s="71"/>
      <c r="D485" s="46">
        <f t="shared" si="74"/>
      </c>
      <c r="E485" s="48">
        <f t="shared" si="75"/>
      </c>
      <c r="F485" s="69">
        <f t="shared" si="76"/>
      </c>
      <c r="G485" s="73"/>
      <c r="H485" s="72"/>
      <c r="I485" s="62"/>
      <c r="J485" s="63"/>
      <c r="K485" s="47">
        <f t="shared" si="77"/>
      </c>
      <c r="L485" s="61"/>
      <c r="M485" s="87"/>
      <c r="N485" s="87"/>
      <c r="O485" s="87"/>
      <c r="P485" s="62"/>
      <c r="Q485" s="62"/>
      <c r="R485" s="62"/>
      <c r="S485" s="90">
        <f t="shared" si="78"/>
      </c>
      <c r="T485" s="90">
        <f t="shared" si="79"/>
      </c>
      <c r="U485" s="90">
        <f t="shared" si="80"/>
      </c>
      <c r="V485" s="90">
        <f t="shared" si="81"/>
      </c>
      <c r="W485" s="90">
        <f t="shared" si="82"/>
      </c>
      <c r="X485" s="90">
        <f t="shared" si="83"/>
      </c>
    </row>
    <row r="486" spans="1:24" ht="12.75">
      <c r="A486" s="62"/>
      <c r="B486" s="70"/>
      <c r="C486" s="71"/>
      <c r="D486" s="46">
        <f t="shared" si="74"/>
      </c>
      <c r="E486" s="48">
        <f t="shared" si="75"/>
      </c>
      <c r="F486" s="69">
        <f t="shared" si="76"/>
      </c>
      <c r="G486" s="73"/>
      <c r="H486" s="72"/>
      <c r="I486" s="62"/>
      <c r="J486" s="63"/>
      <c r="K486" s="47">
        <f t="shared" si="77"/>
      </c>
      <c r="L486" s="61"/>
      <c r="M486" s="87"/>
      <c r="N486" s="87"/>
      <c r="O486" s="87"/>
      <c r="P486" s="62"/>
      <c r="Q486" s="62"/>
      <c r="R486" s="62"/>
      <c r="S486" s="90">
        <f t="shared" si="78"/>
      </c>
      <c r="T486" s="90">
        <f t="shared" si="79"/>
      </c>
      <c r="U486" s="90">
        <f t="shared" si="80"/>
      </c>
      <c r="V486" s="90">
        <f t="shared" si="81"/>
      </c>
      <c r="W486" s="90">
        <f t="shared" si="82"/>
      </c>
      <c r="X486" s="90">
        <f t="shared" si="83"/>
      </c>
    </row>
    <row r="487" spans="1:24" ht="12.75">
      <c r="A487" s="62"/>
      <c r="B487" s="70"/>
      <c r="C487" s="71"/>
      <c r="D487" s="46">
        <f t="shared" si="74"/>
      </c>
      <c r="E487" s="48">
        <f t="shared" si="75"/>
      </c>
      <c r="F487" s="69">
        <f t="shared" si="76"/>
      </c>
      <c r="G487" s="73"/>
      <c r="H487" s="72"/>
      <c r="I487" s="62"/>
      <c r="J487" s="63"/>
      <c r="K487" s="47">
        <f t="shared" si="77"/>
      </c>
      <c r="L487" s="61"/>
      <c r="M487" s="87"/>
      <c r="N487" s="87"/>
      <c r="O487" s="87"/>
      <c r="P487" s="62"/>
      <c r="Q487" s="62"/>
      <c r="R487" s="62"/>
      <c r="S487" s="90">
        <f t="shared" si="78"/>
      </c>
      <c r="T487" s="90">
        <f t="shared" si="79"/>
      </c>
      <c r="U487" s="90">
        <f t="shared" si="80"/>
      </c>
      <c r="V487" s="90">
        <f t="shared" si="81"/>
      </c>
      <c r="W487" s="90">
        <f t="shared" si="82"/>
      </c>
      <c r="X487" s="90">
        <f t="shared" si="83"/>
      </c>
    </row>
    <row r="488" spans="1:24" ht="12.75">
      <c r="A488" s="62"/>
      <c r="B488" s="70"/>
      <c r="C488" s="71"/>
      <c r="D488" s="46">
        <f t="shared" si="74"/>
      </c>
      <c r="E488" s="48">
        <f t="shared" si="75"/>
      </c>
      <c r="F488" s="69">
        <f t="shared" si="76"/>
      </c>
      <c r="G488" s="73"/>
      <c r="H488" s="72"/>
      <c r="I488" s="62"/>
      <c r="J488" s="63"/>
      <c r="K488" s="47">
        <f t="shared" si="77"/>
      </c>
      <c r="L488" s="61"/>
      <c r="M488" s="87"/>
      <c r="N488" s="87"/>
      <c r="O488" s="87"/>
      <c r="P488" s="62"/>
      <c r="Q488" s="62"/>
      <c r="R488" s="62"/>
      <c r="S488" s="90">
        <f t="shared" si="78"/>
      </c>
      <c r="T488" s="90">
        <f t="shared" si="79"/>
      </c>
      <c r="U488" s="90">
        <f t="shared" si="80"/>
      </c>
      <c r="V488" s="90">
        <f t="shared" si="81"/>
      </c>
      <c r="W488" s="90">
        <f t="shared" si="82"/>
      </c>
      <c r="X488" s="90">
        <f t="shared" si="83"/>
      </c>
    </row>
    <row r="489" spans="1:24" ht="12.75">
      <c r="A489" s="62"/>
      <c r="B489" s="70"/>
      <c r="C489" s="71"/>
      <c r="D489" s="46">
        <f t="shared" si="74"/>
      </c>
      <c r="E489" s="48">
        <f t="shared" si="75"/>
      </c>
      <c r="F489" s="69">
        <f t="shared" si="76"/>
      </c>
      <c r="G489" s="73"/>
      <c r="H489" s="72"/>
      <c r="I489" s="62"/>
      <c r="J489" s="63"/>
      <c r="K489" s="47">
        <f t="shared" si="77"/>
      </c>
      <c r="L489" s="61"/>
      <c r="M489" s="87"/>
      <c r="N489" s="87"/>
      <c r="O489" s="87"/>
      <c r="P489" s="62"/>
      <c r="Q489" s="62"/>
      <c r="R489" s="62"/>
      <c r="S489" s="90">
        <f t="shared" si="78"/>
      </c>
      <c r="T489" s="90">
        <f t="shared" si="79"/>
      </c>
      <c r="U489" s="90">
        <f t="shared" si="80"/>
      </c>
      <c r="V489" s="90">
        <f t="shared" si="81"/>
      </c>
      <c r="W489" s="90">
        <f t="shared" si="82"/>
      </c>
      <c r="X489" s="90">
        <f t="shared" si="83"/>
      </c>
    </row>
    <row r="490" spans="1:24" ht="12.75">
      <c r="A490" s="62"/>
      <c r="B490" s="70"/>
      <c r="C490" s="71"/>
      <c r="D490" s="46">
        <f t="shared" si="74"/>
      </c>
      <c r="E490" s="48">
        <f t="shared" si="75"/>
      </c>
      <c r="F490" s="69">
        <f t="shared" si="76"/>
      </c>
      <c r="G490" s="73"/>
      <c r="H490" s="72"/>
      <c r="I490" s="62"/>
      <c r="J490" s="63"/>
      <c r="K490" s="47">
        <f t="shared" si="77"/>
      </c>
      <c r="L490" s="61"/>
      <c r="M490" s="87"/>
      <c r="N490" s="87"/>
      <c r="O490" s="87"/>
      <c r="P490" s="62"/>
      <c r="Q490" s="62"/>
      <c r="R490" s="62"/>
      <c r="S490" s="90">
        <f t="shared" si="78"/>
      </c>
      <c r="T490" s="90">
        <f t="shared" si="79"/>
      </c>
      <c r="U490" s="90">
        <f t="shared" si="80"/>
      </c>
      <c r="V490" s="90">
        <f t="shared" si="81"/>
      </c>
      <c r="W490" s="90">
        <f t="shared" si="82"/>
      </c>
      <c r="X490" s="90">
        <f t="shared" si="83"/>
      </c>
    </row>
    <row r="491" spans="1:24" ht="12.75">
      <c r="A491" s="62"/>
      <c r="B491" s="70"/>
      <c r="C491" s="71"/>
      <c r="D491" s="46">
        <f t="shared" si="74"/>
      </c>
      <c r="E491" s="48">
        <f t="shared" si="75"/>
      </c>
      <c r="F491" s="69">
        <f t="shared" si="76"/>
      </c>
      <c r="G491" s="73"/>
      <c r="H491" s="72"/>
      <c r="I491" s="62"/>
      <c r="J491" s="63"/>
      <c r="K491" s="47">
        <f t="shared" si="77"/>
      </c>
      <c r="L491" s="61"/>
      <c r="M491" s="87"/>
      <c r="N491" s="87"/>
      <c r="O491" s="87"/>
      <c r="P491" s="62"/>
      <c r="Q491" s="62"/>
      <c r="R491" s="62"/>
      <c r="S491" s="90">
        <f t="shared" si="78"/>
      </c>
      <c r="T491" s="90">
        <f t="shared" si="79"/>
      </c>
      <c r="U491" s="90">
        <f t="shared" si="80"/>
      </c>
      <c r="V491" s="90">
        <f t="shared" si="81"/>
      </c>
      <c r="W491" s="90">
        <f t="shared" si="82"/>
      </c>
      <c r="X491" s="90">
        <f t="shared" si="83"/>
      </c>
    </row>
    <row r="492" spans="1:24" ht="12.75">
      <c r="A492" s="62"/>
      <c r="B492" s="70"/>
      <c r="C492" s="71"/>
      <c r="D492" s="46">
        <f t="shared" si="74"/>
      </c>
      <c r="E492" s="48">
        <f t="shared" si="75"/>
      </c>
      <c r="F492" s="69">
        <f t="shared" si="76"/>
      </c>
      <c r="G492" s="73"/>
      <c r="H492" s="72"/>
      <c r="I492" s="62"/>
      <c r="J492" s="63"/>
      <c r="K492" s="47">
        <f t="shared" si="77"/>
      </c>
      <c r="L492" s="61"/>
      <c r="M492" s="87"/>
      <c r="N492" s="87"/>
      <c r="O492" s="87"/>
      <c r="P492" s="62"/>
      <c r="Q492" s="62"/>
      <c r="R492" s="62"/>
      <c r="S492" s="90">
        <f t="shared" si="78"/>
      </c>
      <c r="T492" s="90">
        <f t="shared" si="79"/>
      </c>
      <c r="U492" s="90">
        <f t="shared" si="80"/>
      </c>
      <c r="V492" s="90">
        <f t="shared" si="81"/>
      </c>
      <c r="W492" s="90">
        <f t="shared" si="82"/>
      </c>
      <c r="X492" s="90">
        <f t="shared" si="83"/>
      </c>
    </row>
    <row r="493" spans="1:24" ht="12.75">
      <c r="A493" s="62"/>
      <c r="B493" s="70"/>
      <c r="C493" s="71"/>
      <c r="D493" s="46">
        <f t="shared" si="74"/>
      </c>
      <c r="E493" s="48">
        <f t="shared" si="75"/>
      </c>
      <c r="F493" s="69">
        <f t="shared" si="76"/>
      </c>
      <c r="G493" s="73"/>
      <c r="H493" s="72"/>
      <c r="I493" s="62"/>
      <c r="J493" s="63"/>
      <c r="K493" s="47">
        <f t="shared" si="77"/>
      </c>
      <c r="L493" s="61"/>
      <c r="M493" s="87"/>
      <c r="N493" s="87"/>
      <c r="O493" s="87"/>
      <c r="P493" s="62"/>
      <c r="Q493" s="62"/>
      <c r="R493" s="62"/>
      <c r="S493" s="90">
        <f t="shared" si="78"/>
      </c>
      <c r="T493" s="90">
        <f t="shared" si="79"/>
      </c>
      <c r="U493" s="90">
        <f t="shared" si="80"/>
      </c>
      <c r="V493" s="90">
        <f t="shared" si="81"/>
      </c>
      <c r="W493" s="90">
        <f t="shared" si="82"/>
      </c>
      <c r="X493" s="90">
        <f t="shared" si="83"/>
      </c>
    </row>
    <row r="494" spans="1:24" ht="12.75">
      <c r="A494" s="62"/>
      <c r="B494" s="70"/>
      <c r="C494" s="71"/>
      <c r="D494" s="46">
        <f t="shared" si="74"/>
      </c>
      <c r="E494" s="48">
        <f t="shared" si="75"/>
      </c>
      <c r="F494" s="69">
        <f t="shared" si="76"/>
      </c>
      <c r="G494" s="73"/>
      <c r="H494" s="72"/>
      <c r="I494" s="62"/>
      <c r="J494" s="63"/>
      <c r="K494" s="47">
        <f t="shared" si="77"/>
      </c>
      <c r="L494" s="61"/>
      <c r="M494" s="87"/>
      <c r="N494" s="87"/>
      <c r="O494" s="87"/>
      <c r="P494" s="62"/>
      <c r="Q494" s="62"/>
      <c r="R494" s="62"/>
      <c r="S494" s="90">
        <f t="shared" si="78"/>
      </c>
      <c r="T494" s="90">
        <f t="shared" si="79"/>
      </c>
      <c r="U494" s="90">
        <f t="shared" si="80"/>
      </c>
      <c r="V494" s="90">
        <f t="shared" si="81"/>
      </c>
      <c r="W494" s="90">
        <f t="shared" si="82"/>
      </c>
      <c r="X494" s="90">
        <f t="shared" si="83"/>
      </c>
    </row>
    <row r="495" spans="1:24" ht="12.75">
      <c r="A495" s="62"/>
      <c r="B495" s="70"/>
      <c r="C495" s="71"/>
      <c r="D495" s="46">
        <f t="shared" si="74"/>
      </c>
      <c r="E495" s="48">
        <f t="shared" si="75"/>
      </c>
      <c r="F495" s="69">
        <f t="shared" si="76"/>
      </c>
      <c r="G495" s="73"/>
      <c r="H495" s="72"/>
      <c r="I495" s="62"/>
      <c r="J495" s="63"/>
      <c r="K495" s="47">
        <f t="shared" si="77"/>
      </c>
      <c r="L495" s="61"/>
      <c r="M495" s="87"/>
      <c r="N495" s="87"/>
      <c r="O495" s="87"/>
      <c r="P495" s="62"/>
      <c r="Q495" s="62"/>
      <c r="R495" s="62"/>
      <c r="S495" s="90">
        <f t="shared" si="78"/>
      </c>
      <c r="T495" s="90">
        <f t="shared" si="79"/>
      </c>
      <c r="U495" s="90">
        <f t="shared" si="80"/>
      </c>
      <c r="V495" s="90">
        <f t="shared" si="81"/>
      </c>
      <c r="W495" s="90">
        <f t="shared" si="82"/>
      </c>
      <c r="X495" s="90">
        <f t="shared" si="83"/>
      </c>
    </row>
    <row r="496" spans="1:24" ht="12.75">
      <c r="A496" s="62"/>
      <c r="B496" s="70"/>
      <c r="C496" s="71"/>
      <c r="D496" s="46">
        <f t="shared" si="74"/>
      </c>
      <c r="E496" s="48">
        <f t="shared" si="75"/>
      </c>
      <c r="F496" s="69">
        <f t="shared" si="76"/>
      </c>
      <c r="G496" s="73"/>
      <c r="H496" s="72"/>
      <c r="I496" s="62"/>
      <c r="J496" s="63"/>
      <c r="K496" s="47">
        <f t="shared" si="77"/>
      </c>
      <c r="L496" s="61"/>
      <c r="M496" s="87"/>
      <c r="N496" s="87"/>
      <c r="O496" s="87"/>
      <c r="P496" s="62"/>
      <c r="Q496" s="62"/>
      <c r="R496" s="62"/>
      <c r="S496" s="90">
        <f t="shared" si="78"/>
      </c>
      <c r="T496" s="90">
        <f t="shared" si="79"/>
      </c>
      <c r="U496" s="90">
        <f t="shared" si="80"/>
      </c>
      <c r="V496" s="90">
        <f t="shared" si="81"/>
      </c>
      <c r="W496" s="90">
        <f t="shared" si="82"/>
      </c>
      <c r="X496" s="90">
        <f t="shared" si="83"/>
      </c>
    </row>
    <row r="497" spans="1:24" ht="12.75">
      <c r="A497" s="62"/>
      <c r="B497" s="70"/>
      <c r="C497" s="71"/>
      <c r="D497" s="46">
        <f t="shared" si="74"/>
      </c>
      <c r="E497" s="48">
        <f t="shared" si="75"/>
      </c>
      <c r="F497" s="69">
        <f t="shared" si="76"/>
      </c>
      <c r="G497" s="73"/>
      <c r="H497" s="72"/>
      <c r="I497" s="62"/>
      <c r="J497" s="63"/>
      <c r="K497" s="47">
        <f t="shared" si="77"/>
      </c>
      <c r="L497" s="61"/>
      <c r="M497" s="87"/>
      <c r="N497" s="87"/>
      <c r="O497" s="87"/>
      <c r="P497" s="62"/>
      <c r="Q497" s="62"/>
      <c r="R497" s="62"/>
      <c r="S497" s="90">
        <f t="shared" si="78"/>
      </c>
      <c r="T497" s="90">
        <f t="shared" si="79"/>
      </c>
      <c r="U497" s="90">
        <f t="shared" si="80"/>
      </c>
      <c r="V497" s="90">
        <f t="shared" si="81"/>
      </c>
      <c r="W497" s="90">
        <f t="shared" si="82"/>
      </c>
      <c r="X497" s="90">
        <f t="shared" si="83"/>
      </c>
    </row>
    <row r="498" spans="1:24" ht="12.75">
      <c r="A498" s="62"/>
      <c r="B498" s="70"/>
      <c r="C498" s="71"/>
      <c r="D498" s="46">
        <f t="shared" si="74"/>
      </c>
      <c r="E498" s="48">
        <f t="shared" si="75"/>
      </c>
      <c r="F498" s="69">
        <f t="shared" si="76"/>
      </c>
      <c r="G498" s="73"/>
      <c r="H498" s="72"/>
      <c r="I498" s="62"/>
      <c r="J498" s="63"/>
      <c r="K498" s="47">
        <f t="shared" si="77"/>
      </c>
      <c r="L498" s="61"/>
      <c r="M498" s="87"/>
      <c r="N498" s="87"/>
      <c r="O498" s="87"/>
      <c r="P498" s="62"/>
      <c r="Q498" s="62"/>
      <c r="R498" s="62"/>
      <c r="S498" s="90">
        <f t="shared" si="78"/>
      </c>
      <c r="T498" s="90">
        <f t="shared" si="79"/>
      </c>
      <c r="U498" s="90">
        <f t="shared" si="80"/>
      </c>
      <c r="V498" s="90">
        <f t="shared" si="81"/>
      </c>
      <c r="W498" s="90">
        <f t="shared" si="82"/>
      </c>
      <c r="X498" s="90">
        <f t="shared" si="83"/>
      </c>
    </row>
    <row r="499" spans="1:24" ht="12.75">
      <c r="A499" s="62"/>
      <c r="B499" s="70"/>
      <c r="C499" s="71"/>
      <c r="D499" s="46">
        <f t="shared" si="74"/>
      </c>
      <c r="E499" s="48">
        <f t="shared" si="75"/>
      </c>
      <c r="F499" s="69">
        <f t="shared" si="76"/>
      </c>
      <c r="G499" s="73"/>
      <c r="H499" s="72"/>
      <c r="I499" s="62"/>
      <c r="J499" s="63"/>
      <c r="K499" s="47">
        <f t="shared" si="77"/>
      </c>
      <c r="L499" s="61"/>
      <c r="M499" s="87"/>
      <c r="N499" s="87"/>
      <c r="O499" s="87"/>
      <c r="P499" s="62"/>
      <c r="Q499" s="62"/>
      <c r="R499" s="62"/>
      <c r="S499" s="90">
        <f t="shared" si="78"/>
      </c>
      <c r="T499" s="90">
        <f t="shared" si="79"/>
      </c>
      <c r="U499" s="90">
        <f t="shared" si="80"/>
      </c>
      <c r="V499" s="90">
        <f t="shared" si="81"/>
      </c>
      <c r="W499" s="90">
        <f t="shared" si="82"/>
      </c>
      <c r="X499" s="90">
        <f t="shared" si="83"/>
      </c>
    </row>
    <row r="500" spans="1:24" ht="12.75">
      <c r="A500" s="62"/>
      <c r="B500" s="70"/>
      <c r="C500" s="71"/>
      <c r="D500" s="46">
        <f t="shared" si="74"/>
      </c>
      <c r="E500" s="48">
        <f t="shared" si="75"/>
      </c>
      <c r="F500" s="69">
        <f t="shared" si="76"/>
      </c>
      <c r="G500" s="73"/>
      <c r="H500" s="72"/>
      <c r="I500" s="62"/>
      <c r="J500" s="63"/>
      <c r="K500" s="47">
        <f t="shared" si="77"/>
      </c>
      <c r="L500" s="61"/>
      <c r="M500" s="87"/>
      <c r="N500" s="87"/>
      <c r="O500" s="87"/>
      <c r="P500" s="62"/>
      <c r="Q500" s="62"/>
      <c r="R500" s="62"/>
      <c r="S500" s="90">
        <f t="shared" si="78"/>
      </c>
      <c r="T500" s="90">
        <f t="shared" si="79"/>
      </c>
      <c r="U500" s="90">
        <f t="shared" si="80"/>
      </c>
      <c r="V500" s="90">
        <f t="shared" si="81"/>
      </c>
      <c r="W500" s="90">
        <f t="shared" si="82"/>
      </c>
      <c r="X500" s="90">
        <f t="shared" si="83"/>
      </c>
    </row>
    <row r="501" spans="1:24" ht="12.75">
      <c r="A501" s="62"/>
      <c r="B501" s="70"/>
      <c r="C501" s="71"/>
      <c r="D501" s="46">
        <f t="shared" si="74"/>
      </c>
      <c r="E501" s="48">
        <f t="shared" si="75"/>
      </c>
      <c r="F501" s="69">
        <f t="shared" si="76"/>
      </c>
      <c r="G501" s="73"/>
      <c r="H501" s="72"/>
      <c r="I501" s="62"/>
      <c r="J501" s="63"/>
      <c r="K501" s="47">
        <f t="shared" si="77"/>
      </c>
      <c r="L501" s="61"/>
      <c r="M501" s="87"/>
      <c r="N501" s="87"/>
      <c r="O501" s="87"/>
      <c r="P501" s="62"/>
      <c r="Q501" s="62"/>
      <c r="R501" s="62"/>
      <c r="S501" s="90">
        <f t="shared" si="78"/>
      </c>
      <c r="T501" s="90">
        <f t="shared" si="79"/>
      </c>
      <c r="U501" s="90">
        <f t="shared" si="80"/>
      </c>
      <c r="V501" s="90">
        <f t="shared" si="81"/>
      </c>
      <c r="W501" s="90">
        <f t="shared" si="82"/>
      </c>
      <c r="X501" s="90">
        <f t="shared" si="83"/>
      </c>
    </row>
    <row r="502" spans="1:24" ht="12.75">
      <c r="A502" s="62"/>
      <c r="B502" s="70"/>
      <c r="C502" s="71"/>
      <c r="D502" s="46">
        <f t="shared" si="74"/>
      </c>
      <c r="E502" s="48">
        <f t="shared" si="75"/>
      </c>
      <c r="F502" s="69">
        <f t="shared" si="76"/>
      </c>
      <c r="G502" s="73"/>
      <c r="H502" s="72"/>
      <c r="I502" s="62"/>
      <c r="J502" s="63"/>
      <c r="K502" s="47">
        <f t="shared" si="77"/>
      </c>
      <c r="L502" s="61"/>
      <c r="M502" s="87"/>
      <c r="N502" s="87"/>
      <c r="O502" s="87"/>
      <c r="P502" s="62"/>
      <c r="Q502" s="62"/>
      <c r="R502" s="62"/>
      <c r="S502" s="90">
        <f t="shared" si="78"/>
      </c>
      <c r="T502" s="90">
        <f t="shared" si="79"/>
      </c>
      <c r="U502" s="90">
        <f t="shared" si="80"/>
      </c>
      <c r="V502" s="90">
        <f t="shared" si="81"/>
      </c>
      <c r="W502" s="90">
        <f t="shared" si="82"/>
      </c>
      <c r="X502" s="90">
        <f t="shared" si="83"/>
      </c>
    </row>
    <row r="503" spans="1:24" ht="12.75">
      <c r="A503" s="62"/>
      <c r="B503" s="70"/>
      <c r="C503" s="71"/>
      <c r="D503" s="46">
        <f t="shared" si="74"/>
      </c>
      <c r="E503" s="48">
        <f t="shared" si="75"/>
      </c>
      <c r="F503" s="69">
        <f t="shared" si="76"/>
      </c>
      <c r="G503" s="73"/>
      <c r="H503" s="72"/>
      <c r="I503" s="62"/>
      <c r="J503" s="63"/>
      <c r="K503" s="47">
        <f t="shared" si="77"/>
      </c>
      <c r="L503" s="61"/>
      <c r="M503" s="87"/>
      <c r="N503" s="87"/>
      <c r="O503" s="87"/>
      <c r="P503" s="62"/>
      <c r="Q503" s="62"/>
      <c r="R503" s="62"/>
      <c r="S503" s="90">
        <f t="shared" si="78"/>
      </c>
      <c r="T503" s="90">
        <f t="shared" si="79"/>
      </c>
      <c r="U503" s="90">
        <f t="shared" si="80"/>
      </c>
      <c r="V503" s="90">
        <f t="shared" si="81"/>
      </c>
      <c r="W503" s="90">
        <f t="shared" si="82"/>
      </c>
      <c r="X503" s="90">
        <f t="shared" si="83"/>
      </c>
    </row>
    <row r="504" spans="1:24" ht="12.75">
      <c r="A504" s="62"/>
      <c r="B504" s="70"/>
      <c r="C504" s="71"/>
      <c r="D504" s="46">
        <f t="shared" si="74"/>
      </c>
      <c r="E504" s="48">
        <f t="shared" si="75"/>
      </c>
      <c r="F504" s="69">
        <f t="shared" si="76"/>
      </c>
      <c r="G504" s="73"/>
      <c r="H504" s="72"/>
      <c r="I504" s="62"/>
      <c r="J504" s="63"/>
      <c r="K504" s="47">
        <f t="shared" si="77"/>
      </c>
      <c r="L504" s="61"/>
      <c r="M504" s="87"/>
      <c r="N504" s="87"/>
      <c r="O504" s="87"/>
      <c r="P504" s="62"/>
      <c r="Q504" s="62"/>
      <c r="R504" s="62"/>
      <c r="S504" s="90">
        <f t="shared" si="78"/>
      </c>
      <c r="T504" s="90">
        <f t="shared" si="79"/>
      </c>
      <c r="U504" s="90">
        <f t="shared" si="80"/>
      </c>
      <c r="V504" s="90">
        <f t="shared" si="81"/>
      </c>
      <c r="W504" s="90">
        <f t="shared" si="82"/>
      </c>
      <c r="X504" s="90">
        <f t="shared" si="83"/>
      </c>
    </row>
    <row r="505" spans="1:24" ht="12.75">
      <c r="A505" s="62"/>
      <c r="B505" s="70"/>
      <c r="C505" s="71"/>
      <c r="D505" s="46">
        <f t="shared" si="74"/>
      </c>
      <c r="E505" s="48">
        <f t="shared" si="75"/>
      </c>
      <c r="F505" s="69">
        <f t="shared" si="76"/>
      </c>
      <c r="G505" s="73"/>
      <c r="H505" s="72"/>
      <c r="I505" s="62"/>
      <c r="J505" s="63"/>
      <c r="K505" s="47">
        <f t="shared" si="77"/>
      </c>
      <c r="L505" s="61"/>
      <c r="M505" s="87"/>
      <c r="N505" s="87"/>
      <c r="O505" s="87"/>
      <c r="P505" s="62"/>
      <c r="Q505" s="62"/>
      <c r="R505" s="62"/>
      <c r="S505" s="90">
        <f t="shared" si="78"/>
      </c>
      <c r="T505" s="90">
        <f t="shared" si="79"/>
      </c>
      <c r="U505" s="90">
        <f t="shared" si="80"/>
      </c>
      <c r="V505" s="90">
        <f t="shared" si="81"/>
      </c>
      <c r="W505" s="90">
        <f t="shared" si="82"/>
      </c>
      <c r="X505" s="90">
        <f t="shared" si="83"/>
      </c>
    </row>
    <row r="506" spans="1:24" ht="12.75">
      <c r="A506" s="62"/>
      <c r="B506" s="70"/>
      <c r="C506" s="71"/>
      <c r="D506" s="46">
        <f t="shared" si="74"/>
      </c>
      <c r="E506" s="48">
        <f t="shared" si="75"/>
      </c>
      <c r="F506" s="69">
        <f t="shared" si="76"/>
      </c>
      <c r="G506" s="73"/>
      <c r="H506" s="72"/>
      <c r="I506" s="62"/>
      <c r="J506" s="63"/>
      <c r="K506" s="47">
        <f t="shared" si="77"/>
      </c>
      <c r="L506" s="61"/>
      <c r="M506" s="87"/>
      <c r="N506" s="87"/>
      <c r="O506" s="87"/>
      <c r="P506" s="62"/>
      <c r="Q506" s="62"/>
      <c r="R506" s="62"/>
      <c r="S506" s="90">
        <f t="shared" si="78"/>
      </c>
      <c r="T506" s="90">
        <f t="shared" si="79"/>
      </c>
      <c r="U506" s="90">
        <f t="shared" si="80"/>
      </c>
      <c r="V506" s="90">
        <f t="shared" si="81"/>
      </c>
      <c r="W506" s="90">
        <f t="shared" si="82"/>
      </c>
      <c r="X506" s="90">
        <f t="shared" si="83"/>
      </c>
    </row>
    <row r="507" spans="1:24" ht="12.75">
      <c r="A507" s="62"/>
      <c r="B507" s="70"/>
      <c r="C507" s="71"/>
      <c r="D507" s="46">
        <f t="shared" si="74"/>
      </c>
      <c r="E507" s="48">
        <f t="shared" si="75"/>
      </c>
      <c r="F507" s="69">
        <f t="shared" si="76"/>
      </c>
      <c r="G507" s="73"/>
      <c r="H507" s="72"/>
      <c r="I507" s="62"/>
      <c r="J507" s="63"/>
      <c r="K507" s="47">
        <f t="shared" si="77"/>
      </c>
      <c r="L507" s="61"/>
      <c r="M507" s="87"/>
      <c r="N507" s="87"/>
      <c r="O507" s="87"/>
      <c r="P507" s="62"/>
      <c r="Q507" s="62"/>
      <c r="R507" s="62"/>
      <c r="S507" s="90">
        <f t="shared" si="78"/>
      </c>
      <c r="T507" s="90">
        <f t="shared" si="79"/>
      </c>
      <c r="U507" s="90">
        <f t="shared" si="80"/>
      </c>
      <c r="V507" s="90">
        <f t="shared" si="81"/>
      </c>
      <c r="W507" s="90">
        <f t="shared" si="82"/>
      </c>
      <c r="X507" s="90">
        <f t="shared" si="83"/>
      </c>
    </row>
    <row r="508" spans="1:24" ht="12.75">
      <c r="A508" s="62"/>
      <c r="B508" s="70"/>
      <c r="C508" s="71"/>
      <c r="D508" s="46">
        <f t="shared" si="74"/>
      </c>
      <c r="E508" s="48">
        <f t="shared" si="75"/>
      </c>
      <c r="F508" s="69">
        <f t="shared" si="76"/>
      </c>
      <c r="G508" s="73"/>
      <c r="H508" s="72"/>
      <c r="I508" s="62"/>
      <c r="J508" s="63"/>
      <c r="K508" s="47">
        <f t="shared" si="77"/>
      </c>
      <c r="L508" s="61"/>
      <c r="M508" s="87"/>
      <c r="N508" s="87"/>
      <c r="O508" s="87"/>
      <c r="P508" s="62"/>
      <c r="Q508" s="62"/>
      <c r="R508" s="62"/>
      <c r="S508" s="90">
        <f t="shared" si="78"/>
      </c>
      <c r="T508" s="90">
        <f t="shared" si="79"/>
      </c>
      <c r="U508" s="90">
        <f t="shared" si="80"/>
      </c>
      <c r="V508" s="90">
        <f t="shared" si="81"/>
      </c>
      <c r="W508" s="90">
        <f t="shared" si="82"/>
      </c>
      <c r="X508" s="90">
        <f t="shared" si="83"/>
      </c>
    </row>
    <row r="509" spans="1:24" ht="12.75">
      <c r="A509" s="62"/>
      <c r="B509" s="70"/>
      <c r="C509" s="71"/>
      <c r="D509" s="46">
        <f t="shared" si="74"/>
      </c>
      <c r="E509" s="48">
        <f t="shared" si="75"/>
      </c>
      <c r="F509" s="69">
        <f t="shared" si="76"/>
      </c>
      <c r="G509" s="73"/>
      <c r="H509" s="72"/>
      <c r="I509" s="62"/>
      <c r="J509" s="63"/>
      <c r="K509" s="47">
        <f t="shared" si="77"/>
      </c>
      <c r="L509" s="61"/>
      <c r="M509" s="87"/>
      <c r="N509" s="87"/>
      <c r="O509" s="87"/>
      <c r="P509" s="62"/>
      <c r="Q509" s="62"/>
      <c r="R509" s="62"/>
      <c r="S509" s="90">
        <f t="shared" si="78"/>
      </c>
      <c r="T509" s="90">
        <f t="shared" si="79"/>
      </c>
      <c r="U509" s="90">
        <f t="shared" si="80"/>
      </c>
      <c r="V509" s="90">
        <f t="shared" si="81"/>
      </c>
      <c r="W509" s="90">
        <f t="shared" si="82"/>
      </c>
      <c r="X509" s="90">
        <f t="shared" si="83"/>
      </c>
    </row>
    <row r="510" spans="1:24" ht="12.75">
      <c r="A510" s="62"/>
      <c r="B510" s="70"/>
      <c r="C510" s="71"/>
      <c r="D510" s="46">
        <f t="shared" si="74"/>
      </c>
      <c r="E510" s="48">
        <f t="shared" si="75"/>
      </c>
      <c r="F510" s="69">
        <f t="shared" si="76"/>
      </c>
      <c r="G510" s="73"/>
      <c r="H510" s="72"/>
      <c r="I510" s="62"/>
      <c r="J510" s="63"/>
      <c r="K510" s="47">
        <f t="shared" si="77"/>
      </c>
      <c r="L510" s="61"/>
      <c r="M510" s="87"/>
      <c r="N510" s="87"/>
      <c r="O510" s="87"/>
      <c r="P510" s="62"/>
      <c r="Q510" s="62"/>
      <c r="R510" s="62"/>
      <c r="S510" s="90">
        <f t="shared" si="78"/>
      </c>
      <c r="T510" s="90">
        <f t="shared" si="79"/>
      </c>
      <c r="U510" s="90">
        <f t="shared" si="80"/>
      </c>
      <c r="V510" s="90">
        <f t="shared" si="81"/>
      </c>
      <c r="W510" s="90">
        <f t="shared" si="82"/>
      </c>
      <c r="X510" s="90">
        <f t="shared" si="83"/>
      </c>
    </row>
    <row r="511" spans="1:24" ht="12.75">
      <c r="A511" s="62"/>
      <c r="B511" s="70"/>
      <c r="C511" s="71"/>
      <c r="D511" s="46">
        <f t="shared" si="74"/>
      </c>
      <c r="E511" s="48">
        <f t="shared" si="75"/>
      </c>
      <c r="F511" s="69">
        <f t="shared" si="76"/>
      </c>
      <c r="G511" s="73"/>
      <c r="H511" s="72"/>
      <c r="I511" s="62"/>
      <c r="J511" s="63"/>
      <c r="K511" s="47">
        <f t="shared" si="77"/>
      </c>
      <c r="L511" s="61"/>
      <c r="M511" s="87"/>
      <c r="N511" s="87"/>
      <c r="O511" s="87"/>
      <c r="P511" s="62"/>
      <c r="Q511" s="62"/>
      <c r="R511" s="62"/>
      <c r="S511" s="90">
        <f t="shared" si="78"/>
      </c>
      <c r="T511" s="90">
        <f t="shared" si="79"/>
      </c>
      <c r="U511" s="90">
        <f t="shared" si="80"/>
      </c>
      <c r="V511" s="90">
        <f t="shared" si="81"/>
      </c>
      <c r="W511" s="90">
        <f t="shared" si="82"/>
      </c>
      <c r="X511" s="90">
        <f t="shared" si="83"/>
      </c>
    </row>
    <row r="512" spans="1:24" ht="12.75">
      <c r="A512" s="62"/>
      <c r="B512" s="70"/>
      <c r="C512" s="71"/>
      <c r="D512" s="46">
        <f t="shared" si="74"/>
      </c>
      <c r="E512" s="48">
        <f t="shared" si="75"/>
      </c>
      <c r="F512" s="69">
        <f t="shared" si="76"/>
      </c>
      <c r="G512" s="73"/>
      <c r="H512" s="72"/>
      <c r="I512" s="62"/>
      <c r="J512" s="63"/>
      <c r="K512" s="47">
        <f t="shared" si="77"/>
      </c>
      <c r="L512" s="61"/>
      <c r="M512" s="87"/>
      <c r="N512" s="87"/>
      <c r="O512" s="87"/>
      <c r="P512" s="62"/>
      <c r="Q512" s="62"/>
      <c r="R512" s="62"/>
      <c r="S512" s="90">
        <f t="shared" si="78"/>
      </c>
      <c r="T512" s="90">
        <f t="shared" si="79"/>
      </c>
      <c r="U512" s="90">
        <f t="shared" si="80"/>
      </c>
      <c r="V512" s="90">
        <f t="shared" si="81"/>
      </c>
      <c r="W512" s="90">
        <f t="shared" si="82"/>
      </c>
      <c r="X512" s="90">
        <f t="shared" si="83"/>
      </c>
    </row>
    <row r="513" spans="1:24" ht="12.75">
      <c r="A513" s="62"/>
      <c r="B513" s="70"/>
      <c r="C513" s="71"/>
      <c r="D513" s="46">
        <f t="shared" si="74"/>
      </c>
      <c r="E513" s="48">
        <f t="shared" si="75"/>
      </c>
      <c r="F513" s="69">
        <f t="shared" si="76"/>
      </c>
      <c r="G513" s="73"/>
      <c r="H513" s="72"/>
      <c r="I513" s="62"/>
      <c r="J513" s="63"/>
      <c r="K513" s="47">
        <f t="shared" si="77"/>
      </c>
      <c r="L513" s="61"/>
      <c r="M513" s="87"/>
      <c r="N513" s="87"/>
      <c r="O513" s="87"/>
      <c r="P513" s="62"/>
      <c r="Q513" s="62"/>
      <c r="R513" s="62"/>
      <c r="S513" s="90">
        <f t="shared" si="78"/>
      </c>
      <c r="T513" s="90">
        <f t="shared" si="79"/>
      </c>
      <c r="U513" s="90">
        <f t="shared" si="80"/>
      </c>
      <c r="V513" s="90">
        <f t="shared" si="81"/>
      </c>
      <c r="W513" s="90">
        <f t="shared" si="82"/>
      </c>
      <c r="X513" s="90">
        <f t="shared" si="83"/>
      </c>
    </row>
    <row r="514" spans="1:24" ht="12.75">
      <c r="A514" s="62"/>
      <c r="B514" s="70"/>
      <c r="C514" s="71"/>
      <c r="D514" s="46">
        <f t="shared" si="74"/>
      </c>
      <c r="E514" s="48">
        <f t="shared" si="75"/>
      </c>
      <c r="F514" s="69">
        <f t="shared" si="76"/>
      </c>
      <c r="G514" s="73"/>
      <c r="H514" s="72"/>
      <c r="I514" s="62"/>
      <c r="J514" s="63"/>
      <c r="K514" s="47">
        <f t="shared" si="77"/>
      </c>
      <c r="L514" s="61"/>
      <c r="M514" s="87"/>
      <c r="N514" s="87"/>
      <c r="O514" s="87"/>
      <c r="P514" s="62"/>
      <c r="Q514" s="62"/>
      <c r="R514" s="62"/>
      <c r="S514" s="90">
        <f t="shared" si="78"/>
      </c>
      <c r="T514" s="90">
        <f t="shared" si="79"/>
      </c>
      <c r="U514" s="90">
        <f t="shared" si="80"/>
      </c>
      <c r="V514" s="90">
        <f t="shared" si="81"/>
      </c>
      <c r="W514" s="90">
        <f t="shared" si="82"/>
      </c>
      <c r="X514" s="90">
        <f t="shared" si="83"/>
      </c>
    </row>
    <row r="515" spans="1:24" ht="12.75">
      <c r="A515" s="62"/>
      <c r="B515" s="70"/>
      <c r="C515" s="71"/>
      <c r="D515" s="46">
        <f t="shared" si="74"/>
      </c>
      <c r="E515" s="48">
        <f t="shared" si="75"/>
      </c>
      <c r="F515" s="69">
        <f t="shared" si="76"/>
      </c>
      <c r="G515" s="73"/>
      <c r="H515" s="72"/>
      <c r="I515" s="62"/>
      <c r="J515" s="63"/>
      <c r="K515" s="47">
        <f t="shared" si="77"/>
      </c>
      <c r="L515" s="61"/>
      <c r="M515" s="87"/>
      <c r="N515" s="87"/>
      <c r="O515" s="87"/>
      <c r="P515" s="62"/>
      <c r="Q515" s="62"/>
      <c r="R515" s="62"/>
      <c r="S515" s="90">
        <f t="shared" si="78"/>
      </c>
      <c r="T515" s="90">
        <f t="shared" si="79"/>
      </c>
      <c r="U515" s="90">
        <f t="shared" si="80"/>
      </c>
      <c r="V515" s="90">
        <f t="shared" si="81"/>
      </c>
      <c r="W515" s="90">
        <f t="shared" si="82"/>
      </c>
      <c r="X515" s="90">
        <f t="shared" si="83"/>
      </c>
    </row>
    <row r="516" spans="1:24" ht="12.75">
      <c r="A516" s="62"/>
      <c r="B516" s="70"/>
      <c r="C516" s="71"/>
      <c r="D516" s="46">
        <f t="shared" si="74"/>
      </c>
      <c r="E516" s="48">
        <f t="shared" si="75"/>
      </c>
      <c r="F516" s="69">
        <f t="shared" si="76"/>
      </c>
      <c r="G516" s="73"/>
      <c r="H516" s="72"/>
      <c r="I516" s="62"/>
      <c r="J516" s="63"/>
      <c r="K516" s="47">
        <f t="shared" si="77"/>
      </c>
      <c r="L516" s="61"/>
      <c r="M516" s="87"/>
      <c r="N516" s="87"/>
      <c r="O516" s="87"/>
      <c r="P516" s="62"/>
      <c r="Q516" s="62"/>
      <c r="R516" s="62"/>
      <c r="S516" s="90">
        <f t="shared" si="78"/>
      </c>
      <c r="T516" s="90">
        <f t="shared" si="79"/>
      </c>
      <c r="U516" s="90">
        <f t="shared" si="80"/>
      </c>
      <c r="V516" s="90">
        <f t="shared" si="81"/>
      </c>
      <c r="W516" s="90">
        <f t="shared" si="82"/>
      </c>
      <c r="X516" s="90">
        <f t="shared" si="83"/>
      </c>
    </row>
    <row r="517" spans="1:24" ht="12.75">
      <c r="A517" s="62"/>
      <c r="B517" s="70"/>
      <c r="C517" s="71"/>
      <c r="D517" s="46">
        <f t="shared" si="74"/>
      </c>
      <c r="E517" s="48">
        <f t="shared" si="75"/>
      </c>
      <c r="F517" s="69">
        <f t="shared" si="76"/>
      </c>
      <c r="G517" s="73"/>
      <c r="H517" s="72"/>
      <c r="I517" s="62"/>
      <c r="J517" s="63"/>
      <c r="K517" s="47">
        <f t="shared" si="77"/>
      </c>
      <c r="L517" s="61"/>
      <c r="M517" s="87"/>
      <c r="N517" s="87"/>
      <c r="O517" s="87"/>
      <c r="P517" s="62"/>
      <c r="Q517" s="62"/>
      <c r="R517" s="62"/>
      <c r="S517" s="90">
        <f t="shared" si="78"/>
      </c>
      <c r="T517" s="90">
        <f t="shared" si="79"/>
      </c>
      <c r="U517" s="90">
        <f t="shared" si="80"/>
      </c>
      <c r="V517" s="90">
        <f t="shared" si="81"/>
      </c>
      <c r="W517" s="90">
        <f t="shared" si="82"/>
      </c>
      <c r="X517" s="90">
        <f t="shared" si="83"/>
      </c>
    </row>
    <row r="518" spans="1:24" ht="12.75">
      <c r="A518" s="62"/>
      <c r="B518" s="70"/>
      <c r="C518" s="71"/>
      <c r="D518" s="46">
        <f t="shared" si="74"/>
      </c>
      <c r="E518" s="48">
        <f t="shared" si="75"/>
      </c>
      <c r="F518" s="69">
        <f t="shared" si="76"/>
      </c>
      <c r="G518" s="73"/>
      <c r="H518" s="72"/>
      <c r="I518" s="62"/>
      <c r="J518" s="63"/>
      <c r="K518" s="47">
        <f t="shared" si="77"/>
      </c>
      <c r="L518" s="61"/>
      <c r="M518" s="87"/>
      <c r="N518" s="87"/>
      <c r="O518" s="87"/>
      <c r="P518" s="62"/>
      <c r="Q518" s="62"/>
      <c r="R518" s="62"/>
      <c r="S518" s="90">
        <f t="shared" si="78"/>
      </c>
      <c r="T518" s="90">
        <f t="shared" si="79"/>
      </c>
      <c r="U518" s="90">
        <f t="shared" si="80"/>
      </c>
      <c r="V518" s="90">
        <f t="shared" si="81"/>
      </c>
      <c r="W518" s="90">
        <f t="shared" si="82"/>
      </c>
      <c r="X518" s="90">
        <f t="shared" si="83"/>
      </c>
    </row>
    <row r="519" spans="1:24" ht="12.75">
      <c r="A519" s="62"/>
      <c r="B519" s="70"/>
      <c r="C519" s="71"/>
      <c r="D519" s="46">
        <f t="shared" si="74"/>
      </c>
      <c r="E519" s="48">
        <f t="shared" si="75"/>
      </c>
      <c r="F519" s="69">
        <f t="shared" si="76"/>
      </c>
      <c r="G519" s="73"/>
      <c r="H519" s="72"/>
      <c r="I519" s="62"/>
      <c r="J519" s="63"/>
      <c r="K519" s="47">
        <f t="shared" si="77"/>
      </c>
      <c r="L519" s="61"/>
      <c r="M519" s="87"/>
      <c r="N519" s="87"/>
      <c r="O519" s="87"/>
      <c r="P519" s="62"/>
      <c r="Q519" s="62"/>
      <c r="R519" s="62"/>
      <c r="S519" s="90">
        <f t="shared" si="78"/>
      </c>
      <c r="T519" s="90">
        <f t="shared" si="79"/>
      </c>
      <c r="U519" s="90">
        <f t="shared" si="80"/>
      </c>
      <c r="V519" s="90">
        <f t="shared" si="81"/>
      </c>
      <c r="W519" s="90">
        <f t="shared" si="82"/>
      </c>
      <c r="X519" s="90">
        <f t="shared" si="83"/>
      </c>
    </row>
    <row r="520" spans="1:24" ht="12.75">
      <c r="A520" s="62"/>
      <c r="B520" s="70"/>
      <c r="C520" s="71"/>
      <c r="D520" s="46">
        <f t="shared" si="74"/>
      </c>
      <c r="E520" s="48">
        <f t="shared" si="75"/>
      </c>
      <c r="F520" s="69">
        <f t="shared" si="76"/>
      </c>
      <c r="G520" s="73"/>
      <c r="H520" s="72"/>
      <c r="I520" s="62"/>
      <c r="J520" s="63"/>
      <c r="K520" s="47">
        <f t="shared" si="77"/>
      </c>
      <c r="L520" s="61"/>
      <c r="M520" s="87"/>
      <c r="N520" s="87"/>
      <c r="O520" s="87"/>
      <c r="P520" s="62"/>
      <c r="Q520" s="62"/>
      <c r="R520" s="62"/>
      <c r="S520" s="90">
        <f t="shared" si="78"/>
      </c>
      <c r="T520" s="90">
        <f t="shared" si="79"/>
      </c>
      <c r="U520" s="90">
        <f t="shared" si="80"/>
      </c>
      <c r="V520" s="90">
        <f t="shared" si="81"/>
      </c>
      <c r="W520" s="90">
        <f t="shared" si="82"/>
      </c>
      <c r="X520" s="90">
        <f t="shared" si="83"/>
      </c>
    </row>
    <row r="521" spans="1:24" ht="12.75">
      <c r="A521" s="62"/>
      <c r="B521" s="70"/>
      <c r="C521" s="71"/>
      <c r="D521" s="46">
        <f t="shared" si="74"/>
      </c>
      <c r="E521" s="48">
        <f t="shared" si="75"/>
      </c>
      <c r="F521" s="69">
        <f t="shared" si="76"/>
      </c>
      <c r="G521" s="73"/>
      <c r="H521" s="72"/>
      <c r="I521" s="62"/>
      <c r="J521" s="63"/>
      <c r="K521" s="47">
        <f t="shared" si="77"/>
      </c>
      <c r="L521" s="61"/>
      <c r="M521" s="87"/>
      <c r="N521" s="87"/>
      <c r="O521" s="87"/>
      <c r="P521" s="62"/>
      <c r="Q521" s="62"/>
      <c r="R521" s="62"/>
      <c r="S521" s="90">
        <f t="shared" si="78"/>
      </c>
      <c r="T521" s="90">
        <f t="shared" si="79"/>
      </c>
      <c r="U521" s="90">
        <f t="shared" si="80"/>
      </c>
      <c r="V521" s="90">
        <f t="shared" si="81"/>
      </c>
      <c r="W521" s="90">
        <f t="shared" si="82"/>
      </c>
      <c r="X521" s="90">
        <f t="shared" si="83"/>
      </c>
    </row>
    <row r="522" spans="1:24" ht="12.75">
      <c r="A522" s="62"/>
      <c r="B522" s="70"/>
      <c r="C522" s="71"/>
      <c r="D522" s="46">
        <f t="shared" si="74"/>
      </c>
      <c r="E522" s="48">
        <f t="shared" si="75"/>
      </c>
      <c r="F522" s="69">
        <f t="shared" si="76"/>
      </c>
      <c r="G522" s="73"/>
      <c r="H522" s="72"/>
      <c r="I522" s="62"/>
      <c r="J522" s="63"/>
      <c r="K522" s="47">
        <f t="shared" si="77"/>
      </c>
      <c r="L522" s="61"/>
      <c r="M522" s="87"/>
      <c r="N522" s="87"/>
      <c r="O522" s="87"/>
      <c r="P522" s="62"/>
      <c r="Q522" s="62"/>
      <c r="R522" s="62"/>
      <c r="S522" s="90">
        <f t="shared" si="78"/>
      </c>
      <c r="T522" s="90">
        <f t="shared" si="79"/>
      </c>
      <c r="U522" s="90">
        <f t="shared" si="80"/>
      </c>
      <c r="V522" s="90">
        <f t="shared" si="81"/>
      </c>
      <c r="W522" s="90">
        <f t="shared" si="82"/>
      </c>
      <c r="X522" s="90">
        <f t="shared" si="83"/>
      </c>
    </row>
    <row r="523" spans="1:24" ht="12.75">
      <c r="A523" s="62"/>
      <c r="B523" s="70"/>
      <c r="C523" s="71"/>
      <c r="D523" s="46">
        <f t="shared" si="74"/>
      </c>
      <c r="E523" s="48">
        <f t="shared" si="75"/>
      </c>
      <c r="F523" s="69">
        <f t="shared" si="76"/>
      </c>
      <c r="G523" s="73"/>
      <c r="H523" s="72"/>
      <c r="I523" s="62"/>
      <c r="J523" s="63"/>
      <c r="K523" s="47">
        <f t="shared" si="77"/>
      </c>
      <c r="L523" s="61"/>
      <c r="M523" s="87"/>
      <c r="N523" s="87"/>
      <c r="O523" s="87"/>
      <c r="P523" s="62"/>
      <c r="Q523" s="62"/>
      <c r="R523" s="62"/>
      <c r="S523" s="90">
        <f t="shared" si="78"/>
      </c>
      <c r="T523" s="90">
        <f t="shared" si="79"/>
      </c>
      <c r="U523" s="90">
        <f t="shared" si="80"/>
      </c>
      <c r="V523" s="90">
        <f t="shared" si="81"/>
      </c>
      <c r="W523" s="90">
        <f t="shared" si="82"/>
      </c>
      <c r="X523" s="90">
        <f t="shared" si="83"/>
      </c>
    </row>
    <row r="524" spans="1:24" ht="12.75">
      <c r="A524" s="62"/>
      <c r="B524" s="70"/>
      <c r="C524" s="71"/>
      <c r="D524" s="46">
        <f t="shared" si="74"/>
      </c>
      <c r="E524" s="48">
        <f t="shared" si="75"/>
      </c>
      <c r="F524" s="69">
        <f t="shared" si="76"/>
      </c>
      <c r="G524" s="73"/>
      <c r="H524" s="72"/>
      <c r="I524" s="62"/>
      <c r="J524" s="63"/>
      <c r="K524" s="47">
        <f t="shared" si="77"/>
      </c>
      <c r="L524" s="61"/>
      <c r="M524" s="87"/>
      <c r="N524" s="87"/>
      <c r="O524" s="87"/>
      <c r="P524" s="62"/>
      <c r="Q524" s="62"/>
      <c r="R524" s="62"/>
      <c r="S524" s="90">
        <f t="shared" si="78"/>
      </c>
      <c r="T524" s="90">
        <f t="shared" si="79"/>
      </c>
      <c r="U524" s="90">
        <f t="shared" si="80"/>
      </c>
      <c r="V524" s="90">
        <f t="shared" si="81"/>
      </c>
      <c r="W524" s="90">
        <f t="shared" si="82"/>
      </c>
      <c r="X524" s="90">
        <f t="shared" si="83"/>
      </c>
    </row>
    <row r="525" spans="1:24" ht="12.75">
      <c r="A525" s="62"/>
      <c r="B525" s="70"/>
      <c r="C525" s="71"/>
      <c r="D525" s="46">
        <f t="shared" si="74"/>
      </c>
      <c r="E525" s="48">
        <f t="shared" si="75"/>
      </c>
      <c r="F525" s="69">
        <f t="shared" si="76"/>
      </c>
      <c r="G525" s="73"/>
      <c r="H525" s="72"/>
      <c r="I525" s="62"/>
      <c r="J525" s="63"/>
      <c r="K525" s="47">
        <f t="shared" si="77"/>
      </c>
      <c r="L525" s="61"/>
      <c r="M525" s="87"/>
      <c r="N525" s="87"/>
      <c r="O525" s="87"/>
      <c r="P525" s="62"/>
      <c r="Q525" s="62"/>
      <c r="R525" s="62"/>
      <c r="S525" s="90">
        <f t="shared" si="78"/>
      </c>
      <c r="T525" s="90">
        <f t="shared" si="79"/>
      </c>
      <c r="U525" s="90">
        <f t="shared" si="80"/>
      </c>
      <c r="V525" s="90">
        <f t="shared" si="81"/>
      </c>
      <c r="W525" s="90">
        <f t="shared" si="82"/>
      </c>
      <c r="X525" s="90">
        <f t="shared" si="83"/>
      </c>
    </row>
    <row r="526" spans="1:24" ht="12.75">
      <c r="A526" s="62"/>
      <c r="B526" s="70"/>
      <c r="C526" s="71"/>
      <c r="D526" s="46">
        <f t="shared" si="74"/>
      </c>
      <c r="E526" s="48">
        <f t="shared" si="75"/>
      </c>
      <c r="F526" s="69">
        <f t="shared" si="76"/>
      </c>
      <c r="G526" s="73"/>
      <c r="H526" s="72"/>
      <c r="I526" s="62"/>
      <c r="J526" s="63"/>
      <c r="K526" s="47">
        <f t="shared" si="77"/>
      </c>
      <c r="L526" s="61"/>
      <c r="M526" s="87"/>
      <c r="N526" s="87"/>
      <c r="O526" s="87"/>
      <c r="P526" s="62"/>
      <c r="Q526" s="62"/>
      <c r="R526" s="62"/>
      <c r="S526" s="90">
        <f t="shared" si="78"/>
      </c>
      <c r="T526" s="90">
        <f t="shared" si="79"/>
      </c>
      <c r="U526" s="90">
        <f t="shared" si="80"/>
      </c>
      <c r="V526" s="90">
        <f t="shared" si="81"/>
      </c>
      <c r="W526" s="90">
        <f t="shared" si="82"/>
      </c>
      <c r="X526" s="90">
        <f t="shared" si="83"/>
      </c>
    </row>
    <row r="527" spans="1:24" ht="12.75">
      <c r="A527" s="62"/>
      <c r="B527" s="70"/>
      <c r="C527" s="71"/>
      <c r="D527" s="46">
        <f t="shared" si="74"/>
      </c>
      <c r="E527" s="48">
        <f t="shared" si="75"/>
      </c>
      <c r="F527" s="69">
        <f t="shared" si="76"/>
      </c>
      <c r="G527" s="73"/>
      <c r="H527" s="72"/>
      <c r="I527" s="62"/>
      <c r="J527" s="63"/>
      <c r="K527" s="47">
        <f t="shared" si="77"/>
      </c>
      <c r="L527" s="61"/>
      <c r="M527" s="87"/>
      <c r="N527" s="87"/>
      <c r="O527" s="87"/>
      <c r="P527" s="62"/>
      <c r="Q527" s="62"/>
      <c r="R527" s="62"/>
      <c r="S527" s="90">
        <f t="shared" si="78"/>
      </c>
      <c r="T527" s="90">
        <f t="shared" si="79"/>
      </c>
      <c r="U527" s="90">
        <f t="shared" si="80"/>
      </c>
      <c r="V527" s="90">
        <f t="shared" si="81"/>
      </c>
      <c r="W527" s="90">
        <f t="shared" si="82"/>
      </c>
      <c r="X527" s="90">
        <f t="shared" si="83"/>
      </c>
    </row>
    <row r="528" spans="1:24" ht="12.75">
      <c r="A528" s="62"/>
      <c r="B528" s="70"/>
      <c r="C528" s="71"/>
      <c r="D528" s="46">
        <f t="shared" si="74"/>
      </c>
      <c r="E528" s="48">
        <f t="shared" si="75"/>
      </c>
      <c r="F528" s="69">
        <f t="shared" si="76"/>
      </c>
      <c r="G528" s="73"/>
      <c r="H528" s="72"/>
      <c r="I528" s="62"/>
      <c r="J528" s="63"/>
      <c r="K528" s="47">
        <f t="shared" si="77"/>
      </c>
      <c r="L528" s="61"/>
      <c r="M528" s="87"/>
      <c r="N528" s="87"/>
      <c r="O528" s="87"/>
      <c r="P528" s="62"/>
      <c r="Q528" s="62"/>
      <c r="R528" s="62"/>
      <c r="S528" s="90">
        <f t="shared" si="78"/>
      </c>
      <c r="T528" s="90">
        <f t="shared" si="79"/>
      </c>
      <c r="U528" s="90">
        <f t="shared" si="80"/>
      </c>
      <c r="V528" s="90">
        <f t="shared" si="81"/>
      </c>
      <c r="W528" s="90">
        <f t="shared" si="82"/>
      </c>
      <c r="X528" s="90">
        <f t="shared" si="83"/>
      </c>
    </row>
    <row r="529" spans="1:24" ht="12.75">
      <c r="A529" s="62"/>
      <c r="B529" s="70"/>
      <c r="C529" s="71"/>
      <c r="D529" s="46">
        <f t="shared" si="74"/>
      </c>
      <c r="E529" s="48">
        <f t="shared" si="75"/>
      </c>
      <c r="F529" s="69">
        <f t="shared" si="76"/>
      </c>
      <c r="G529" s="73"/>
      <c r="H529" s="72"/>
      <c r="I529" s="62"/>
      <c r="J529" s="63"/>
      <c r="K529" s="47">
        <f t="shared" si="77"/>
      </c>
      <c r="L529" s="61"/>
      <c r="M529" s="87"/>
      <c r="N529" s="87"/>
      <c r="O529" s="87"/>
      <c r="P529" s="62"/>
      <c r="Q529" s="62"/>
      <c r="R529" s="62"/>
      <c r="S529" s="90">
        <f t="shared" si="78"/>
      </c>
      <c r="T529" s="90">
        <f t="shared" si="79"/>
      </c>
      <c r="U529" s="90">
        <f t="shared" si="80"/>
      </c>
      <c r="V529" s="90">
        <f t="shared" si="81"/>
      </c>
      <c r="W529" s="90">
        <f t="shared" si="82"/>
      </c>
      <c r="X529" s="90">
        <f t="shared" si="83"/>
      </c>
    </row>
    <row r="530" spans="1:24" ht="12.75">
      <c r="A530" s="62"/>
      <c r="B530" s="70"/>
      <c r="C530" s="71"/>
      <c r="D530" s="46">
        <f t="shared" si="74"/>
      </c>
      <c r="E530" s="48">
        <f t="shared" si="75"/>
      </c>
      <c r="F530" s="69">
        <f t="shared" si="76"/>
      </c>
      <c r="G530" s="73"/>
      <c r="H530" s="72"/>
      <c r="I530" s="62"/>
      <c r="J530" s="63"/>
      <c r="K530" s="47">
        <f t="shared" si="77"/>
      </c>
      <c r="L530" s="61"/>
      <c r="M530" s="87"/>
      <c r="N530" s="87"/>
      <c r="O530" s="87"/>
      <c r="P530" s="62"/>
      <c r="Q530" s="62"/>
      <c r="R530" s="62"/>
      <c r="S530" s="90">
        <f t="shared" si="78"/>
      </c>
      <c r="T530" s="90">
        <f t="shared" si="79"/>
      </c>
      <c r="U530" s="90">
        <f t="shared" si="80"/>
      </c>
      <c r="V530" s="90">
        <f t="shared" si="81"/>
      </c>
      <c r="W530" s="90">
        <f t="shared" si="82"/>
      </c>
      <c r="X530" s="90">
        <f t="shared" si="83"/>
      </c>
    </row>
    <row r="531" spans="1:24" ht="12.75">
      <c r="A531" s="62"/>
      <c r="B531" s="70"/>
      <c r="C531" s="71"/>
      <c r="D531" s="46">
        <f t="shared" si="74"/>
      </c>
      <c r="E531" s="48">
        <f t="shared" si="75"/>
      </c>
      <c r="F531" s="69">
        <f t="shared" si="76"/>
      </c>
      <c r="G531" s="73"/>
      <c r="H531" s="72"/>
      <c r="I531" s="62"/>
      <c r="J531" s="63"/>
      <c r="K531" s="47">
        <f t="shared" si="77"/>
      </c>
      <c r="L531" s="61"/>
      <c r="M531" s="87"/>
      <c r="N531" s="87"/>
      <c r="O531" s="87"/>
      <c r="P531" s="62"/>
      <c r="Q531" s="62"/>
      <c r="R531" s="62"/>
      <c r="S531" s="90">
        <f t="shared" si="78"/>
      </c>
      <c r="T531" s="90">
        <f t="shared" si="79"/>
      </c>
      <c r="U531" s="90">
        <f t="shared" si="80"/>
      </c>
      <c r="V531" s="90">
        <f t="shared" si="81"/>
      </c>
      <c r="W531" s="90">
        <f t="shared" si="82"/>
      </c>
      <c r="X531" s="90">
        <f t="shared" si="83"/>
      </c>
    </row>
    <row r="532" spans="1:24" ht="12.75">
      <c r="A532" s="62"/>
      <c r="B532" s="70"/>
      <c r="C532" s="71"/>
      <c r="D532" s="46">
        <f t="shared" si="74"/>
      </c>
      <c r="E532" s="48">
        <f t="shared" si="75"/>
      </c>
      <c r="F532" s="69">
        <f t="shared" si="76"/>
      </c>
      <c r="G532" s="73"/>
      <c r="H532" s="72"/>
      <c r="I532" s="62"/>
      <c r="J532" s="63"/>
      <c r="K532" s="47">
        <f t="shared" si="77"/>
      </c>
      <c r="L532" s="61"/>
      <c r="M532" s="87"/>
      <c r="N532" s="87"/>
      <c r="O532" s="87"/>
      <c r="P532" s="62"/>
      <c r="Q532" s="62"/>
      <c r="R532" s="62"/>
      <c r="S532" s="90">
        <f t="shared" si="78"/>
      </c>
      <c r="T532" s="90">
        <f t="shared" si="79"/>
      </c>
      <c r="U532" s="90">
        <f t="shared" si="80"/>
      </c>
      <c r="V532" s="90">
        <f t="shared" si="81"/>
      </c>
      <c r="W532" s="90">
        <f t="shared" si="82"/>
      </c>
      <c r="X532" s="90">
        <f t="shared" si="83"/>
      </c>
    </row>
    <row r="533" spans="1:24" ht="12.75">
      <c r="A533" s="62"/>
      <c r="B533" s="70"/>
      <c r="C533" s="71"/>
      <c r="D533" s="46">
        <f t="shared" si="74"/>
      </c>
      <c r="E533" s="48">
        <f t="shared" si="75"/>
      </c>
      <c r="F533" s="69">
        <f t="shared" si="76"/>
      </c>
      <c r="G533" s="73"/>
      <c r="H533" s="72"/>
      <c r="I533" s="62"/>
      <c r="J533" s="63"/>
      <c r="K533" s="47">
        <f t="shared" si="77"/>
      </c>
      <c r="L533" s="61"/>
      <c r="M533" s="87"/>
      <c r="N533" s="87"/>
      <c r="O533" s="87"/>
      <c r="P533" s="62"/>
      <c r="Q533" s="62"/>
      <c r="R533" s="62"/>
      <c r="S533" s="90">
        <f t="shared" si="78"/>
      </c>
      <c r="T533" s="90">
        <f t="shared" si="79"/>
      </c>
      <c r="U533" s="90">
        <f t="shared" si="80"/>
      </c>
      <c r="V533" s="90">
        <f t="shared" si="81"/>
      </c>
      <c r="W533" s="90">
        <f t="shared" si="82"/>
      </c>
      <c r="X533" s="90">
        <f t="shared" si="83"/>
      </c>
    </row>
    <row r="534" spans="1:24" ht="12.75">
      <c r="A534" s="62"/>
      <c r="B534" s="70"/>
      <c r="C534" s="71"/>
      <c r="D534" s="46">
        <f t="shared" si="74"/>
      </c>
      <c r="E534" s="48">
        <f t="shared" si="75"/>
      </c>
      <c r="F534" s="69">
        <f t="shared" si="76"/>
      </c>
      <c r="G534" s="73"/>
      <c r="H534" s="72"/>
      <c r="I534" s="62"/>
      <c r="J534" s="63"/>
      <c r="K534" s="47">
        <f t="shared" si="77"/>
      </c>
      <c r="L534" s="61"/>
      <c r="M534" s="87"/>
      <c r="N534" s="87"/>
      <c r="O534" s="87"/>
      <c r="P534" s="62"/>
      <c r="Q534" s="62"/>
      <c r="R534" s="62"/>
      <c r="S534" s="90">
        <f t="shared" si="78"/>
      </c>
      <c r="T534" s="90">
        <f t="shared" si="79"/>
      </c>
      <c r="U534" s="90">
        <f t="shared" si="80"/>
      </c>
      <c r="V534" s="90">
        <f t="shared" si="81"/>
      </c>
      <c r="W534" s="90">
        <f t="shared" si="82"/>
      </c>
      <c r="X534" s="90">
        <f t="shared" si="83"/>
      </c>
    </row>
    <row r="535" spans="1:24" ht="12.75">
      <c r="A535" s="62"/>
      <c r="B535" s="70"/>
      <c r="C535" s="71"/>
      <c r="D535" s="46">
        <f t="shared" si="74"/>
      </c>
      <c r="E535" s="48">
        <f t="shared" si="75"/>
      </c>
      <c r="F535" s="69">
        <f t="shared" si="76"/>
      </c>
      <c r="G535" s="73"/>
      <c r="H535" s="72"/>
      <c r="I535" s="62"/>
      <c r="J535" s="63"/>
      <c r="K535" s="47">
        <f t="shared" si="77"/>
      </c>
      <c r="L535" s="61"/>
      <c r="M535" s="87"/>
      <c r="N535" s="87"/>
      <c r="O535" s="87"/>
      <c r="P535" s="62"/>
      <c r="Q535" s="62"/>
      <c r="R535" s="62"/>
      <c r="S535" s="90">
        <f t="shared" si="78"/>
      </c>
      <c r="T535" s="90">
        <f t="shared" si="79"/>
      </c>
      <c r="U535" s="90">
        <f t="shared" si="80"/>
      </c>
      <c r="V535" s="90">
        <f t="shared" si="81"/>
      </c>
      <c r="W535" s="90">
        <f t="shared" si="82"/>
      </c>
      <c r="X535" s="90">
        <f t="shared" si="83"/>
      </c>
    </row>
    <row r="536" spans="1:24" ht="12.75">
      <c r="A536" s="62"/>
      <c r="B536" s="70"/>
      <c r="C536" s="71"/>
      <c r="D536" s="46">
        <f aca="true" t="shared" si="84" ref="D536:D599">IF(ISERROR(IF(ISERROR(VLOOKUP((LEFT($B536,2)),FEDAGY,2,FALSE)),(VLOOKUP((LEFT($B536,1)),FEDAGY,2,FALSE)),(VLOOKUP((LEFT($B536,2)),FEDAGY,2,FALSE)))),"",(IF(ISERROR(VLOOKUP((LEFT($B536,2)),FEDAGY,2,FALSE)),(VLOOKUP((LEFT($B536,1)),FEDAGY,2,FALSE)),(VLOOKUP((LEFT($B536,2)),FEDAGY,2,FALSE)))))</f>
      </c>
      <c r="E536" s="48">
        <f aca="true" t="shared" si="85" ref="E536:E599">IF(ISERROR(IF(ISERROR(IF(ISERROR(VLOOKUP($B536,CLUSTER,2)),"",VLOOKUP($B536,CLUSTER,2,FALSE))),"Not Clustered",(VLOOKUP($B536,CLUSTER,2,FALSE)))),"",(IF(ISERROR(IF(ISERROR(VLOOKUP($B536,CLUSTER,2)),"",VLOOKUP($B536,CLUSTER,2,FALSE))),"Not Clustered",(VLOOKUP($B536,CLUSTER,2,FALSE)))))</f>
      </c>
      <c r="F536" s="69">
        <f aca="true" t="shared" si="86" ref="F536:F599">IF(ISERROR(VLOOKUP($B536,PGMTITLE,3,FALSE)),"",VLOOKUP($B536,PGMTITLE,3,FALSE))</f>
      </c>
      <c r="G536" s="73"/>
      <c r="H536" s="72"/>
      <c r="I536" s="62"/>
      <c r="J536" s="63"/>
      <c r="K536" s="47">
        <f aca="true" t="shared" si="87" ref="K536:K599">IF(ISERROR(LOOKUP(J536,AGYNO,AGYNAME)),"",(LOOKUP(J536,AGYNO,AGYNAME)))</f>
      </c>
      <c r="L536" s="61"/>
      <c r="M536" s="87"/>
      <c r="N536" s="87"/>
      <c r="O536" s="87"/>
      <c r="P536" s="62"/>
      <c r="Q536" s="62"/>
      <c r="R536" s="62"/>
      <c r="S536" s="90">
        <f t="shared" si="78"/>
      </c>
      <c r="T536" s="90">
        <f t="shared" si="79"/>
      </c>
      <c r="U536" s="90">
        <f t="shared" si="80"/>
      </c>
      <c r="V536" s="90">
        <f t="shared" si="81"/>
      </c>
      <c r="W536" s="90">
        <f t="shared" si="82"/>
      </c>
      <c r="X536" s="90">
        <f t="shared" si="83"/>
      </c>
    </row>
    <row r="537" spans="1:24" ht="12.75">
      <c r="A537" s="62"/>
      <c r="B537" s="70"/>
      <c r="C537" s="71"/>
      <c r="D537" s="46">
        <f t="shared" si="84"/>
      </c>
      <c r="E537" s="48">
        <f t="shared" si="85"/>
      </c>
      <c r="F537" s="69">
        <f t="shared" si="86"/>
      </c>
      <c r="G537" s="73"/>
      <c r="H537" s="72"/>
      <c r="I537" s="62"/>
      <c r="J537" s="63"/>
      <c r="K537" s="47">
        <f t="shared" si="87"/>
      </c>
      <c r="L537" s="61"/>
      <c r="M537" s="87"/>
      <c r="N537" s="87"/>
      <c r="O537" s="87"/>
      <c r="P537" s="62"/>
      <c r="Q537" s="62"/>
      <c r="R537" s="62"/>
      <c r="S537" s="90">
        <f aca="true" t="shared" si="88" ref="S537:S599">IF($I537="I",(IF(ISBLANK($L537),"Pass-thru Grantor required","")),"")</f>
      </c>
      <c r="T537" s="90">
        <f aca="true" t="shared" si="89" ref="T537:T599">IF($I537="T",(IF(ISBLANK($J537),"AgyNo.Required","")),"")</f>
      </c>
      <c r="U537" s="90">
        <f aca="true" t="shared" si="90" ref="U537:U602">IF(($M537&gt;0),(IF(ISBLANK($B537),"CFDA No.Required","")),"")</f>
      </c>
      <c r="V537" s="90">
        <f aca="true" t="shared" si="91" ref="V537:V599">IF(($N537&gt;0),(IF(ISBLANK($M537),"Total Expenditures Required","")),"")</f>
      </c>
      <c r="W537" s="90">
        <f aca="true" t="shared" si="92" ref="W537:W599">IF(($O537&gt;0),(IF(ISBLANK($M537),"Total Expenditures Required","")),"")</f>
      </c>
      <c r="X537" s="90">
        <f aca="true" t="shared" si="93" ref="X537:X599">IF(($B537&gt;0),(IF(ISBLANK($A537),"ARRA yes/no Required","")),"")</f>
      </c>
    </row>
    <row r="538" spans="1:24" ht="12.75">
      <c r="A538" s="62"/>
      <c r="B538" s="70"/>
      <c r="C538" s="71"/>
      <c r="D538" s="46">
        <f t="shared" si="84"/>
      </c>
      <c r="E538" s="48">
        <f t="shared" si="85"/>
      </c>
      <c r="F538" s="69">
        <f t="shared" si="86"/>
      </c>
      <c r="G538" s="73"/>
      <c r="H538" s="72"/>
      <c r="I538" s="62"/>
      <c r="J538" s="63"/>
      <c r="K538" s="47">
        <f t="shared" si="87"/>
      </c>
      <c r="L538" s="61"/>
      <c r="M538" s="87"/>
      <c r="N538" s="87"/>
      <c r="O538" s="87"/>
      <c r="P538" s="62"/>
      <c r="Q538" s="62"/>
      <c r="R538" s="62"/>
      <c r="S538" s="90">
        <f t="shared" si="88"/>
      </c>
      <c r="T538" s="90">
        <f t="shared" si="89"/>
      </c>
      <c r="U538" s="90">
        <f t="shared" si="90"/>
      </c>
      <c r="V538" s="90">
        <f t="shared" si="91"/>
      </c>
      <c r="W538" s="90">
        <f t="shared" si="92"/>
      </c>
      <c r="X538" s="90">
        <f t="shared" si="93"/>
      </c>
    </row>
    <row r="539" spans="1:24" ht="12.75">
      <c r="A539" s="62"/>
      <c r="B539" s="70"/>
      <c r="C539" s="71"/>
      <c r="D539" s="46">
        <f t="shared" si="84"/>
      </c>
      <c r="E539" s="48">
        <f t="shared" si="85"/>
      </c>
      <c r="F539" s="69">
        <f t="shared" si="86"/>
      </c>
      <c r="G539" s="73"/>
      <c r="H539" s="72"/>
      <c r="I539" s="62"/>
      <c r="J539" s="63"/>
      <c r="K539" s="47">
        <f t="shared" si="87"/>
      </c>
      <c r="L539" s="61"/>
      <c r="M539" s="87"/>
      <c r="N539" s="87"/>
      <c r="O539" s="87"/>
      <c r="P539" s="62"/>
      <c r="Q539" s="62"/>
      <c r="R539" s="62"/>
      <c r="S539" s="90">
        <f t="shared" si="88"/>
      </c>
      <c r="T539" s="90">
        <f t="shared" si="89"/>
      </c>
      <c r="U539" s="90">
        <f t="shared" si="90"/>
      </c>
      <c r="V539" s="90">
        <f t="shared" si="91"/>
      </c>
      <c r="W539" s="90">
        <f t="shared" si="92"/>
      </c>
      <c r="X539" s="90">
        <f t="shared" si="93"/>
      </c>
    </row>
    <row r="540" spans="1:24" ht="12.75">
      <c r="A540" s="62"/>
      <c r="B540" s="70"/>
      <c r="C540" s="71"/>
      <c r="D540" s="46">
        <f t="shared" si="84"/>
      </c>
      <c r="E540" s="48">
        <f t="shared" si="85"/>
      </c>
      <c r="F540" s="69">
        <f t="shared" si="86"/>
      </c>
      <c r="G540" s="73"/>
      <c r="H540" s="72"/>
      <c r="I540" s="62"/>
      <c r="J540" s="63"/>
      <c r="K540" s="47">
        <f t="shared" si="87"/>
      </c>
      <c r="L540" s="61"/>
      <c r="M540" s="87"/>
      <c r="N540" s="87"/>
      <c r="O540" s="87"/>
      <c r="P540" s="62"/>
      <c r="Q540" s="62"/>
      <c r="R540" s="62"/>
      <c r="S540" s="90">
        <f t="shared" si="88"/>
      </c>
      <c r="T540" s="90">
        <f t="shared" si="89"/>
      </c>
      <c r="U540" s="90">
        <f t="shared" si="90"/>
      </c>
      <c r="V540" s="90">
        <f t="shared" si="91"/>
      </c>
      <c r="W540" s="90">
        <f t="shared" si="92"/>
      </c>
      <c r="X540" s="90">
        <f t="shared" si="93"/>
      </c>
    </row>
    <row r="541" spans="1:24" ht="12.75">
      <c r="A541" s="62"/>
      <c r="B541" s="70"/>
      <c r="C541" s="71"/>
      <c r="D541" s="46">
        <f t="shared" si="84"/>
      </c>
      <c r="E541" s="48">
        <f t="shared" si="85"/>
      </c>
      <c r="F541" s="69">
        <f t="shared" si="86"/>
      </c>
      <c r="G541" s="73"/>
      <c r="H541" s="72"/>
      <c r="I541" s="62"/>
      <c r="J541" s="63"/>
      <c r="K541" s="47">
        <f t="shared" si="87"/>
      </c>
      <c r="L541" s="61"/>
      <c r="M541" s="87"/>
      <c r="N541" s="87"/>
      <c r="O541" s="87"/>
      <c r="P541" s="62"/>
      <c r="Q541" s="62"/>
      <c r="R541" s="62"/>
      <c r="S541" s="90">
        <f t="shared" si="88"/>
      </c>
      <c r="T541" s="90">
        <f t="shared" si="89"/>
      </c>
      <c r="U541" s="90">
        <f t="shared" si="90"/>
      </c>
      <c r="V541" s="90">
        <f t="shared" si="91"/>
      </c>
      <c r="W541" s="90">
        <f t="shared" si="92"/>
      </c>
      <c r="X541" s="90">
        <f t="shared" si="93"/>
      </c>
    </row>
    <row r="542" spans="1:24" ht="12.75">
      <c r="A542" s="62"/>
      <c r="B542" s="70"/>
      <c r="C542" s="71"/>
      <c r="D542" s="46">
        <f t="shared" si="84"/>
      </c>
      <c r="E542" s="48">
        <f t="shared" si="85"/>
      </c>
      <c r="F542" s="69">
        <f t="shared" si="86"/>
      </c>
      <c r="G542" s="73"/>
      <c r="H542" s="72"/>
      <c r="I542" s="62"/>
      <c r="J542" s="63"/>
      <c r="K542" s="47">
        <f t="shared" si="87"/>
      </c>
      <c r="L542" s="61"/>
      <c r="M542" s="87"/>
      <c r="N542" s="87"/>
      <c r="O542" s="87"/>
      <c r="P542" s="62"/>
      <c r="Q542" s="62"/>
      <c r="R542" s="62"/>
      <c r="S542" s="90">
        <f t="shared" si="88"/>
      </c>
      <c r="T542" s="90">
        <f t="shared" si="89"/>
      </c>
      <c r="U542" s="90">
        <f t="shared" si="90"/>
      </c>
      <c r="V542" s="90">
        <f t="shared" si="91"/>
      </c>
      <c r="W542" s="90">
        <f t="shared" si="92"/>
      </c>
      <c r="X542" s="90">
        <f t="shared" si="93"/>
      </c>
    </row>
    <row r="543" spans="1:24" ht="12.75">
      <c r="A543" s="62"/>
      <c r="B543" s="70"/>
      <c r="C543" s="71"/>
      <c r="D543" s="46">
        <f t="shared" si="84"/>
      </c>
      <c r="E543" s="48">
        <f t="shared" si="85"/>
      </c>
      <c r="F543" s="69">
        <f t="shared" si="86"/>
      </c>
      <c r="G543" s="73"/>
      <c r="H543" s="72"/>
      <c r="I543" s="62"/>
      <c r="J543" s="63"/>
      <c r="K543" s="47">
        <f t="shared" si="87"/>
      </c>
      <c r="L543" s="61"/>
      <c r="M543" s="87"/>
      <c r="N543" s="87"/>
      <c r="O543" s="87"/>
      <c r="P543" s="62"/>
      <c r="Q543" s="62"/>
      <c r="R543" s="62"/>
      <c r="S543" s="90">
        <f t="shared" si="88"/>
      </c>
      <c r="T543" s="90">
        <f t="shared" si="89"/>
      </c>
      <c r="U543" s="90">
        <f t="shared" si="90"/>
      </c>
      <c r="V543" s="90">
        <f t="shared" si="91"/>
      </c>
      <c r="W543" s="90">
        <f t="shared" si="92"/>
      </c>
      <c r="X543" s="90">
        <f t="shared" si="93"/>
      </c>
    </row>
    <row r="544" spans="1:24" ht="12.75">
      <c r="A544" s="62"/>
      <c r="B544" s="70"/>
      <c r="C544" s="71"/>
      <c r="D544" s="46">
        <f t="shared" si="84"/>
      </c>
      <c r="E544" s="48">
        <f t="shared" si="85"/>
      </c>
      <c r="F544" s="69">
        <f t="shared" si="86"/>
      </c>
      <c r="G544" s="73"/>
      <c r="H544" s="72"/>
      <c r="I544" s="62"/>
      <c r="J544" s="63"/>
      <c r="K544" s="47">
        <f t="shared" si="87"/>
      </c>
      <c r="L544" s="61"/>
      <c r="M544" s="87"/>
      <c r="N544" s="87"/>
      <c r="O544" s="87"/>
      <c r="P544" s="62"/>
      <c r="Q544" s="62"/>
      <c r="R544" s="62"/>
      <c r="S544" s="90">
        <f t="shared" si="88"/>
      </c>
      <c r="T544" s="90">
        <f t="shared" si="89"/>
      </c>
      <c r="U544" s="90">
        <f t="shared" si="90"/>
      </c>
      <c r="V544" s="90">
        <f t="shared" si="91"/>
      </c>
      <c r="W544" s="90">
        <f t="shared" si="92"/>
      </c>
      <c r="X544" s="90">
        <f t="shared" si="93"/>
      </c>
    </row>
    <row r="545" spans="1:24" ht="12.75">
      <c r="A545" s="62"/>
      <c r="B545" s="70"/>
      <c r="C545" s="71"/>
      <c r="D545" s="46">
        <f t="shared" si="84"/>
      </c>
      <c r="E545" s="48">
        <f t="shared" si="85"/>
      </c>
      <c r="F545" s="69">
        <f t="shared" si="86"/>
      </c>
      <c r="G545" s="73"/>
      <c r="H545" s="72"/>
      <c r="I545" s="62"/>
      <c r="J545" s="63"/>
      <c r="K545" s="47">
        <f t="shared" si="87"/>
      </c>
      <c r="L545" s="61"/>
      <c r="M545" s="87"/>
      <c r="N545" s="87"/>
      <c r="O545" s="87"/>
      <c r="P545" s="62"/>
      <c r="Q545" s="62"/>
      <c r="R545" s="62"/>
      <c r="S545" s="90">
        <f t="shared" si="88"/>
      </c>
      <c r="T545" s="90">
        <f t="shared" si="89"/>
      </c>
      <c r="U545" s="90">
        <f t="shared" si="90"/>
      </c>
      <c r="V545" s="90">
        <f t="shared" si="91"/>
      </c>
      <c r="W545" s="90">
        <f t="shared" si="92"/>
      </c>
      <c r="X545" s="90">
        <f t="shared" si="93"/>
      </c>
    </row>
    <row r="546" spans="1:24" ht="12.75">
      <c r="A546" s="62"/>
      <c r="B546" s="70"/>
      <c r="C546" s="71"/>
      <c r="D546" s="46">
        <f t="shared" si="84"/>
      </c>
      <c r="E546" s="48">
        <f t="shared" si="85"/>
      </c>
      <c r="F546" s="69">
        <f t="shared" si="86"/>
      </c>
      <c r="G546" s="73"/>
      <c r="H546" s="72"/>
      <c r="I546" s="62"/>
      <c r="J546" s="63"/>
      <c r="K546" s="47">
        <f t="shared" si="87"/>
      </c>
      <c r="L546" s="61"/>
      <c r="M546" s="87"/>
      <c r="N546" s="87"/>
      <c r="O546" s="87"/>
      <c r="P546" s="62"/>
      <c r="Q546" s="62"/>
      <c r="R546" s="62"/>
      <c r="S546" s="90">
        <f t="shared" si="88"/>
      </c>
      <c r="T546" s="90">
        <f t="shared" si="89"/>
      </c>
      <c r="U546" s="90">
        <f t="shared" si="90"/>
      </c>
      <c r="V546" s="90">
        <f t="shared" si="91"/>
      </c>
      <c r="W546" s="90">
        <f t="shared" si="92"/>
      </c>
      <c r="X546" s="90">
        <f t="shared" si="93"/>
      </c>
    </row>
    <row r="547" spans="1:24" ht="12.75">
      <c r="A547" s="62"/>
      <c r="B547" s="70"/>
      <c r="C547" s="71"/>
      <c r="D547" s="46">
        <f t="shared" si="84"/>
      </c>
      <c r="E547" s="48">
        <f t="shared" si="85"/>
      </c>
      <c r="F547" s="69">
        <f t="shared" si="86"/>
      </c>
      <c r="G547" s="73"/>
      <c r="H547" s="72"/>
      <c r="I547" s="62"/>
      <c r="J547" s="63"/>
      <c r="K547" s="47">
        <f t="shared" si="87"/>
      </c>
      <c r="L547" s="61"/>
      <c r="M547" s="87"/>
      <c r="N547" s="87"/>
      <c r="O547" s="87"/>
      <c r="P547" s="62"/>
      <c r="Q547" s="62"/>
      <c r="R547" s="62"/>
      <c r="S547" s="90">
        <f t="shared" si="88"/>
      </c>
      <c r="T547" s="90">
        <f t="shared" si="89"/>
      </c>
      <c r="U547" s="90">
        <f t="shared" si="90"/>
      </c>
      <c r="V547" s="90">
        <f t="shared" si="91"/>
      </c>
      <c r="W547" s="90">
        <f t="shared" si="92"/>
      </c>
      <c r="X547" s="90">
        <f t="shared" si="93"/>
      </c>
    </row>
    <row r="548" spans="1:24" ht="12.75">
      <c r="A548" s="62"/>
      <c r="B548" s="70"/>
      <c r="C548" s="71"/>
      <c r="D548" s="46">
        <f t="shared" si="84"/>
      </c>
      <c r="E548" s="48">
        <f t="shared" si="85"/>
      </c>
      <c r="F548" s="69">
        <f t="shared" si="86"/>
      </c>
      <c r="G548" s="73"/>
      <c r="H548" s="72"/>
      <c r="I548" s="62"/>
      <c r="J548" s="63"/>
      <c r="K548" s="47">
        <f t="shared" si="87"/>
      </c>
      <c r="L548" s="61"/>
      <c r="M548" s="87"/>
      <c r="N548" s="87"/>
      <c r="O548" s="87"/>
      <c r="P548" s="62"/>
      <c r="Q548" s="62"/>
      <c r="R548" s="62"/>
      <c r="S548" s="90">
        <f t="shared" si="88"/>
      </c>
      <c r="T548" s="90">
        <f t="shared" si="89"/>
      </c>
      <c r="U548" s="90">
        <f t="shared" si="90"/>
      </c>
      <c r="V548" s="90">
        <f t="shared" si="91"/>
      </c>
      <c r="W548" s="90">
        <f t="shared" si="92"/>
      </c>
      <c r="X548" s="90">
        <f t="shared" si="93"/>
      </c>
    </row>
    <row r="549" spans="1:24" ht="12.75">
      <c r="A549" s="62"/>
      <c r="B549" s="70"/>
      <c r="C549" s="71"/>
      <c r="D549" s="46">
        <f t="shared" si="84"/>
      </c>
      <c r="E549" s="48">
        <f t="shared" si="85"/>
      </c>
      <c r="F549" s="69">
        <f t="shared" si="86"/>
      </c>
      <c r="G549" s="73"/>
      <c r="H549" s="72"/>
      <c r="I549" s="62"/>
      <c r="J549" s="63"/>
      <c r="K549" s="47">
        <f t="shared" si="87"/>
      </c>
      <c r="L549" s="61"/>
      <c r="M549" s="87"/>
      <c r="N549" s="87"/>
      <c r="O549" s="87"/>
      <c r="P549" s="62"/>
      <c r="Q549" s="62"/>
      <c r="R549" s="62"/>
      <c r="S549" s="90">
        <f t="shared" si="88"/>
      </c>
      <c r="T549" s="90">
        <f t="shared" si="89"/>
      </c>
      <c r="U549" s="90">
        <f t="shared" si="90"/>
      </c>
      <c r="V549" s="90">
        <f t="shared" si="91"/>
      </c>
      <c r="W549" s="90">
        <f t="shared" si="92"/>
      </c>
      <c r="X549" s="90">
        <f t="shared" si="93"/>
      </c>
    </row>
    <row r="550" spans="1:24" ht="12.75">
      <c r="A550" s="62"/>
      <c r="B550" s="70"/>
      <c r="C550" s="71"/>
      <c r="D550" s="46">
        <f t="shared" si="84"/>
      </c>
      <c r="E550" s="48">
        <f t="shared" si="85"/>
      </c>
      <c r="F550" s="69">
        <f t="shared" si="86"/>
      </c>
      <c r="G550" s="73"/>
      <c r="H550" s="72"/>
      <c r="I550" s="62"/>
      <c r="J550" s="63"/>
      <c r="K550" s="47">
        <f t="shared" si="87"/>
      </c>
      <c r="L550" s="61"/>
      <c r="M550" s="87"/>
      <c r="N550" s="87"/>
      <c r="O550" s="87"/>
      <c r="P550" s="62"/>
      <c r="Q550" s="62"/>
      <c r="R550" s="62"/>
      <c r="S550" s="90">
        <f t="shared" si="88"/>
      </c>
      <c r="T550" s="90">
        <f t="shared" si="89"/>
      </c>
      <c r="U550" s="90">
        <f t="shared" si="90"/>
      </c>
      <c r="V550" s="90">
        <f t="shared" si="91"/>
      </c>
      <c r="W550" s="90">
        <f t="shared" si="92"/>
      </c>
      <c r="X550" s="90">
        <f t="shared" si="93"/>
      </c>
    </row>
    <row r="551" spans="1:24" ht="12.75">
      <c r="A551" s="62"/>
      <c r="B551" s="70"/>
      <c r="C551" s="71"/>
      <c r="D551" s="46">
        <f t="shared" si="84"/>
      </c>
      <c r="E551" s="48">
        <f t="shared" si="85"/>
      </c>
      <c r="F551" s="69">
        <f t="shared" si="86"/>
      </c>
      <c r="G551" s="73"/>
      <c r="H551" s="72"/>
      <c r="I551" s="62"/>
      <c r="J551" s="63"/>
      <c r="K551" s="47">
        <f t="shared" si="87"/>
      </c>
      <c r="L551" s="61"/>
      <c r="M551" s="87"/>
      <c r="N551" s="87"/>
      <c r="O551" s="87"/>
      <c r="P551" s="62"/>
      <c r="Q551" s="62"/>
      <c r="R551" s="62"/>
      <c r="S551" s="90">
        <f t="shared" si="88"/>
      </c>
      <c r="T551" s="90">
        <f t="shared" si="89"/>
      </c>
      <c r="U551" s="90">
        <f t="shared" si="90"/>
      </c>
      <c r="V551" s="90">
        <f t="shared" si="91"/>
      </c>
      <c r="W551" s="90">
        <f t="shared" si="92"/>
      </c>
      <c r="X551" s="90">
        <f t="shared" si="93"/>
      </c>
    </row>
    <row r="552" spans="1:24" ht="12.75">
      <c r="A552" s="62"/>
      <c r="B552" s="70"/>
      <c r="C552" s="71"/>
      <c r="D552" s="46">
        <f t="shared" si="84"/>
      </c>
      <c r="E552" s="48">
        <f t="shared" si="85"/>
      </c>
      <c r="F552" s="69">
        <f t="shared" si="86"/>
      </c>
      <c r="G552" s="73"/>
      <c r="H552" s="72"/>
      <c r="I552" s="62"/>
      <c r="J552" s="63"/>
      <c r="K552" s="47">
        <f t="shared" si="87"/>
      </c>
      <c r="L552" s="61"/>
      <c r="M552" s="87"/>
      <c r="N552" s="87"/>
      <c r="O552" s="87"/>
      <c r="P552" s="62"/>
      <c r="Q552" s="62"/>
      <c r="R552" s="62"/>
      <c r="S552" s="90">
        <f t="shared" si="88"/>
      </c>
      <c r="T552" s="90">
        <f t="shared" si="89"/>
      </c>
      <c r="U552" s="90">
        <f t="shared" si="90"/>
      </c>
      <c r="V552" s="90">
        <f t="shared" si="91"/>
      </c>
      <c r="W552" s="90">
        <f t="shared" si="92"/>
      </c>
      <c r="X552" s="90">
        <f t="shared" si="93"/>
      </c>
    </row>
    <row r="553" spans="1:24" ht="12.75">
      <c r="A553" s="62"/>
      <c r="B553" s="70"/>
      <c r="C553" s="71"/>
      <c r="D553" s="46">
        <f t="shared" si="84"/>
      </c>
      <c r="E553" s="48">
        <f t="shared" si="85"/>
      </c>
      <c r="F553" s="69">
        <f t="shared" si="86"/>
      </c>
      <c r="G553" s="73"/>
      <c r="H553" s="72"/>
      <c r="I553" s="62"/>
      <c r="J553" s="63"/>
      <c r="K553" s="47">
        <f t="shared" si="87"/>
      </c>
      <c r="L553" s="61"/>
      <c r="M553" s="87"/>
      <c r="N553" s="87"/>
      <c r="O553" s="87"/>
      <c r="P553" s="62"/>
      <c r="Q553" s="62"/>
      <c r="R553" s="62"/>
      <c r="S553" s="90">
        <f t="shared" si="88"/>
      </c>
      <c r="T553" s="90">
        <f t="shared" si="89"/>
      </c>
      <c r="U553" s="90">
        <f t="shared" si="90"/>
      </c>
      <c r="V553" s="90">
        <f t="shared" si="91"/>
      </c>
      <c r="W553" s="90">
        <f t="shared" si="92"/>
      </c>
      <c r="X553" s="90">
        <f t="shared" si="93"/>
      </c>
    </row>
    <row r="554" spans="1:24" ht="12.75">
      <c r="A554" s="62"/>
      <c r="B554" s="70"/>
      <c r="C554" s="71"/>
      <c r="D554" s="46">
        <f t="shared" si="84"/>
      </c>
      <c r="E554" s="48">
        <f t="shared" si="85"/>
      </c>
      <c r="F554" s="69">
        <f t="shared" si="86"/>
      </c>
      <c r="G554" s="73"/>
      <c r="H554" s="72"/>
      <c r="I554" s="62"/>
      <c r="J554" s="63"/>
      <c r="K554" s="47">
        <f t="shared" si="87"/>
      </c>
      <c r="L554" s="61"/>
      <c r="M554" s="87"/>
      <c r="N554" s="87"/>
      <c r="O554" s="87"/>
      <c r="P554" s="62"/>
      <c r="Q554" s="62"/>
      <c r="R554" s="62"/>
      <c r="S554" s="90">
        <f t="shared" si="88"/>
      </c>
      <c r="T554" s="90">
        <f t="shared" si="89"/>
      </c>
      <c r="U554" s="90">
        <f t="shared" si="90"/>
      </c>
      <c r="V554" s="90">
        <f t="shared" si="91"/>
      </c>
      <c r="W554" s="90">
        <f t="shared" si="92"/>
      </c>
      <c r="X554" s="90">
        <f t="shared" si="93"/>
      </c>
    </row>
    <row r="555" spans="1:24" ht="12.75">
      <c r="A555" s="62"/>
      <c r="B555" s="70"/>
      <c r="C555" s="71"/>
      <c r="D555" s="46">
        <f t="shared" si="84"/>
      </c>
      <c r="E555" s="48">
        <f t="shared" si="85"/>
      </c>
      <c r="F555" s="69">
        <f t="shared" si="86"/>
      </c>
      <c r="G555" s="73"/>
      <c r="H555" s="72"/>
      <c r="I555" s="62"/>
      <c r="J555" s="63"/>
      <c r="K555" s="47">
        <f t="shared" si="87"/>
      </c>
      <c r="L555" s="61"/>
      <c r="M555" s="87"/>
      <c r="N555" s="87"/>
      <c r="O555" s="87"/>
      <c r="P555" s="62"/>
      <c r="Q555" s="62"/>
      <c r="R555" s="62"/>
      <c r="S555" s="90">
        <f t="shared" si="88"/>
      </c>
      <c r="T555" s="90">
        <f t="shared" si="89"/>
      </c>
      <c r="U555" s="90">
        <f t="shared" si="90"/>
      </c>
      <c r="V555" s="90">
        <f t="shared" si="91"/>
      </c>
      <c r="W555" s="90">
        <f t="shared" si="92"/>
      </c>
      <c r="X555" s="90">
        <f t="shared" si="93"/>
      </c>
    </row>
    <row r="556" spans="1:24" ht="12.75">
      <c r="A556" s="62"/>
      <c r="B556" s="70"/>
      <c r="C556" s="71"/>
      <c r="D556" s="46">
        <f t="shared" si="84"/>
      </c>
      <c r="E556" s="48">
        <f t="shared" si="85"/>
      </c>
      <c r="F556" s="69">
        <f t="shared" si="86"/>
      </c>
      <c r="G556" s="73"/>
      <c r="H556" s="72"/>
      <c r="I556" s="62"/>
      <c r="J556" s="63"/>
      <c r="K556" s="47">
        <f t="shared" si="87"/>
      </c>
      <c r="L556" s="61"/>
      <c r="M556" s="87"/>
      <c r="N556" s="87"/>
      <c r="O556" s="87"/>
      <c r="P556" s="62"/>
      <c r="Q556" s="62"/>
      <c r="R556" s="62"/>
      <c r="S556" s="90">
        <f t="shared" si="88"/>
      </c>
      <c r="T556" s="90">
        <f t="shared" si="89"/>
      </c>
      <c r="U556" s="90">
        <f t="shared" si="90"/>
      </c>
      <c r="V556" s="90">
        <f t="shared" si="91"/>
      </c>
      <c r="W556" s="90">
        <f t="shared" si="92"/>
      </c>
      <c r="X556" s="90">
        <f t="shared" si="93"/>
      </c>
    </row>
    <row r="557" spans="1:24" ht="12.75">
      <c r="A557" s="62"/>
      <c r="B557" s="70"/>
      <c r="C557" s="71"/>
      <c r="D557" s="46">
        <f t="shared" si="84"/>
      </c>
      <c r="E557" s="48">
        <f t="shared" si="85"/>
      </c>
      <c r="F557" s="69">
        <f t="shared" si="86"/>
      </c>
      <c r="G557" s="73"/>
      <c r="H557" s="72"/>
      <c r="I557" s="62"/>
      <c r="J557" s="63"/>
      <c r="K557" s="47">
        <f t="shared" si="87"/>
      </c>
      <c r="L557" s="61"/>
      <c r="M557" s="87"/>
      <c r="N557" s="87"/>
      <c r="O557" s="87"/>
      <c r="P557" s="62"/>
      <c r="Q557" s="62"/>
      <c r="R557" s="62"/>
      <c r="S557" s="90">
        <f t="shared" si="88"/>
      </c>
      <c r="T557" s="90">
        <f t="shared" si="89"/>
      </c>
      <c r="U557" s="90">
        <f t="shared" si="90"/>
      </c>
      <c r="V557" s="90">
        <f t="shared" si="91"/>
      </c>
      <c r="W557" s="90">
        <f t="shared" si="92"/>
      </c>
      <c r="X557" s="90">
        <f t="shared" si="93"/>
      </c>
    </row>
    <row r="558" spans="1:24" ht="12.75">
      <c r="A558" s="62"/>
      <c r="B558" s="70"/>
      <c r="C558" s="71"/>
      <c r="D558" s="46">
        <f t="shared" si="84"/>
      </c>
      <c r="E558" s="48">
        <f t="shared" si="85"/>
      </c>
      <c r="F558" s="69">
        <f t="shared" si="86"/>
      </c>
      <c r="G558" s="73"/>
      <c r="H558" s="72"/>
      <c r="I558" s="62"/>
      <c r="J558" s="63"/>
      <c r="K558" s="47">
        <f t="shared" si="87"/>
      </c>
      <c r="L558" s="61"/>
      <c r="M558" s="87"/>
      <c r="N558" s="87"/>
      <c r="O558" s="87"/>
      <c r="P558" s="62"/>
      <c r="Q558" s="62"/>
      <c r="R558" s="62"/>
      <c r="S558" s="90">
        <f t="shared" si="88"/>
      </c>
      <c r="T558" s="90">
        <f t="shared" si="89"/>
      </c>
      <c r="U558" s="90">
        <f t="shared" si="90"/>
      </c>
      <c r="V558" s="90">
        <f t="shared" si="91"/>
      </c>
      <c r="W558" s="90">
        <f t="shared" si="92"/>
      </c>
      <c r="X558" s="90">
        <f t="shared" si="93"/>
      </c>
    </row>
    <row r="559" spans="1:24" ht="12.75">
      <c r="A559" s="62"/>
      <c r="B559" s="70"/>
      <c r="C559" s="71"/>
      <c r="D559" s="46">
        <f t="shared" si="84"/>
      </c>
      <c r="E559" s="48">
        <f t="shared" si="85"/>
      </c>
      <c r="F559" s="69">
        <f t="shared" si="86"/>
      </c>
      <c r="G559" s="73"/>
      <c r="H559" s="72"/>
      <c r="I559" s="62"/>
      <c r="J559" s="63"/>
      <c r="K559" s="47">
        <f t="shared" si="87"/>
      </c>
      <c r="L559" s="61"/>
      <c r="M559" s="87"/>
      <c r="N559" s="87"/>
      <c r="O559" s="87"/>
      <c r="P559" s="62"/>
      <c r="Q559" s="62"/>
      <c r="R559" s="62"/>
      <c r="S559" s="90">
        <f t="shared" si="88"/>
      </c>
      <c r="T559" s="90">
        <f t="shared" si="89"/>
      </c>
      <c r="U559" s="90">
        <f t="shared" si="90"/>
      </c>
      <c r="V559" s="90">
        <f t="shared" si="91"/>
      </c>
      <c r="W559" s="90">
        <f t="shared" si="92"/>
      </c>
      <c r="X559" s="90">
        <f t="shared" si="93"/>
      </c>
    </row>
    <row r="560" spans="1:24" ht="12.75">
      <c r="A560" s="62"/>
      <c r="B560" s="70"/>
      <c r="C560" s="71"/>
      <c r="D560" s="46">
        <f t="shared" si="84"/>
      </c>
      <c r="E560" s="48">
        <f t="shared" si="85"/>
      </c>
      <c r="F560" s="69">
        <f t="shared" si="86"/>
      </c>
      <c r="G560" s="73"/>
      <c r="H560" s="72"/>
      <c r="I560" s="62"/>
      <c r="J560" s="63"/>
      <c r="K560" s="47">
        <f t="shared" si="87"/>
      </c>
      <c r="L560" s="61"/>
      <c r="M560" s="87"/>
      <c r="N560" s="87"/>
      <c r="O560" s="87"/>
      <c r="P560" s="62"/>
      <c r="Q560" s="62"/>
      <c r="R560" s="62"/>
      <c r="S560" s="90">
        <f t="shared" si="88"/>
      </c>
      <c r="T560" s="90">
        <f t="shared" si="89"/>
      </c>
      <c r="U560" s="90">
        <f t="shared" si="90"/>
      </c>
      <c r="V560" s="90">
        <f t="shared" si="91"/>
      </c>
      <c r="W560" s="90">
        <f t="shared" si="92"/>
      </c>
      <c r="X560" s="90">
        <f t="shared" si="93"/>
      </c>
    </row>
    <row r="561" spans="1:24" ht="12.75">
      <c r="A561" s="62"/>
      <c r="B561" s="70"/>
      <c r="C561" s="71"/>
      <c r="D561" s="46">
        <f t="shared" si="84"/>
      </c>
      <c r="E561" s="48">
        <f t="shared" si="85"/>
      </c>
      <c r="F561" s="69">
        <f t="shared" si="86"/>
      </c>
      <c r="G561" s="73"/>
      <c r="H561" s="72"/>
      <c r="I561" s="62"/>
      <c r="J561" s="63"/>
      <c r="K561" s="47">
        <f t="shared" si="87"/>
      </c>
      <c r="L561" s="61"/>
      <c r="M561" s="87"/>
      <c r="N561" s="87"/>
      <c r="O561" s="87"/>
      <c r="P561" s="62"/>
      <c r="Q561" s="62"/>
      <c r="R561" s="62"/>
      <c r="S561" s="90">
        <f t="shared" si="88"/>
      </c>
      <c r="T561" s="90">
        <f t="shared" si="89"/>
      </c>
      <c r="U561" s="90">
        <f t="shared" si="90"/>
      </c>
      <c r="V561" s="90">
        <f t="shared" si="91"/>
      </c>
      <c r="W561" s="90">
        <f t="shared" si="92"/>
      </c>
      <c r="X561" s="90">
        <f t="shared" si="93"/>
      </c>
    </row>
    <row r="562" spans="1:24" ht="12.75">
      <c r="A562" s="62"/>
      <c r="B562" s="70"/>
      <c r="C562" s="71"/>
      <c r="D562" s="46">
        <f t="shared" si="84"/>
      </c>
      <c r="E562" s="48">
        <f t="shared" si="85"/>
      </c>
      <c r="F562" s="69">
        <f t="shared" si="86"/>
      </c>
      <c r="G562" s="73"/>
      <c r="H562" s="72"/>
      <c r="I562" s="62"/>
      <c r="J562" s="63"/>
      <c r="K562" s="47">
        <f t="shared" si="87"/>
      </c>
      <c r="L562" s="61"/>
      <c r="M562" s="87"/>
      <c r="N562" s="87"/>
      <c r="O562" s="87"/>
      <c r="P562" s="62"/>
      <c r="Q562" s="62"/>
      <c r="R562" s="62"/>
      <c r="S562" s="90">
        <f t="shared" si="88"/>
      </c>
      <c r="T562" s="90">
        <f t="shared" si="89"/>
      </c>
      <c r="U562" s="90">
        <f t="shared" si="90"/>
      </c>
      <c r="V562" s="90">
        <f t="shared" si="91"/>
      </c>
      <c r="W562" s="90">
        <f t="shared" si="92"/>
      </c>
      <c r="X562" s="90">
        <f t="shared" si="93"/>
      </c>
    </row>
    <row r="563" spans="1:24" ht="12.75">
      <c r="A563" s="62"/>
      <c r="B563" s="70"/>
      <c r="C563" s="71"/>
      <c r="D563" s="46">
        <f t="shared" si="84"/>
      </c>
      <c r="E563" s="48">
        <f t="shared" si="85"/>
      </c>
      <c r="F563" s="69">
        <f t="shared" si="86"/>
      </c>
      <c r="G563" s="73"/>
      <c r="H563" s="72"/>
      <c r="I563" s="62"/>
      <c r="J563" s="63"/>
      <c r="K563" s="47">
        <f t="shared" si="87"/>
      </c>
      <c r="L563" s="61"/>
      <c r="M563" s="87"/>
      <c r="N563" s="87"/>
      <c r="O563" s="87"/>
      <c r="P563" s="62"/>
      <c r="Q563" s="62"/>
      <c r="R563" s="62"/>
      <c r="S563" s="90">
        <f t="shared" si="88"/>
      </c>
      <c r="T563" s="90">
        <f t="shared" si="89"/>
      </c>
      <c r="U563" s="90">
        <f t="shared" si="90"/>
      </c>
      <c r="V563" s="90">
        <f t="shared" si="91"/>
      </c>
      <c r="W563" s="90">
        <f t="shared" si="92"/>
      </c>
      <c r="X563" s="90">
        <f t="shared" si="93"/>
      </c>
    </row>
    <row r="564" spans="1:24" ht="12.75">
      <c r="A564" s="62"/>
      <c r="B564" s="70"/>
      <c r="C564" s="71"/>
      <c r="D564" s="46">
        <f t="shared" si="84"/>
      </c>
      <c r="E564" s="48">
        <f t="shared" si="85"/>
      </c>
      <c r="F564" s="69">
        <f t="shared" si="86"/>
      </c>
      <c r="G564" s="73"/>
      <c r="H564" s="72"/>
      <c r="I564" s="62"/>
      <c r="J564" s="63"/>
      <c r="K564" s="47">
        <f t="shared" si="87"/>
      </c>
      <c r="L564" s="61"/>
      <c r="M564" s="87"/>
      <c r="N564" s="87"/>
      <c r="O564" s="87"/>
      <c r="P564" s="62"/>
      <c r="Q564" s="62"/>
      <c r="R564" s="62"/>
      <c r="S564" s="90">
        <f t="shared" si="88"/>
      </c>
      <c r="T564" s="90">
        <f t="shared" si="89"/>
      </c>
      <c r="U564" s="90">
        <f t="shared" si="90"/>
      </c>
      <c r="V564" s="90">
        <f t="shared" si="91"/>
      </c>
      <c r="W564" s="90">
        <f t="shared" si="92"/>
      </c>
      <c r="X564" s="90">
        <f t="shared" si="93"/>
      </c>
    </row>
    <row r="565" spans="1:24" ht="12.75">
      <c r="A565" s="62"/>
      <c r="B565" s="70"/>
      <c r="C565" s="71"/>
      <c r="D565" s="46">
        <f t="shared" si="84"/>
      </c>
      <c r="E565" s="48">
        <f t="shared" si="85"/>
      </c>
      <c r="F565" s="69">
        <f t="shared" si="86"/>
      </c>
      <c r="G565" s="73"/>
      <c r="H565" s="72"/>
      <c r="I565" s="62"/>
      <c r="J565" s="63"/>
      <c r="K565" s="47">
        <f t="shared" si="87"/>
      </c>
      <c r="L565" s="61"/>
      <c r="M565" s="87"/>
      <c r="N565" s="87"/>
      <c r="O565" s="87"/>
      <c r="P565" s="62"/>
      <c r="Q565" s="62"/>
      <c r="R565" s="62"/>
      <c r="S565" s="90">
        <f t="shared" si="88"/>
      </c>
      <c r="T565" s="90">
        <f t="shared" si="89"/>
      </c>
      <c r="U565" s="90">
        <f t="shared" si="90"/>
      </c>
      <c r="V565" s="90">
        <f t="shared" si="91"/>
      </c>
      <c r="W565" s="90">
        <f t="shared" si="92"/>
      </c>
      <c r="X565" s="90">
        <f t="shared" si="93"/>
      </c>
    </row>
    <row r="566" spans="1:24" ht="12.75">
      <c r="A566" s="62"/>
      <c r="B566" s="70"/>
      <c r="C566" s="71"/>
      <c r="D566" s="46">
        <f t="shared" si="84"/>
      </c>
      <c r="E566" s="48">
        <f t="shared" si="85"/>
      </c>
      <c r="F566" s="69">
        <f t="shared" si="86"/>
      </c>
      <c r="G566" s="73"/>
      <c r="H566" s="72"/>
      <c r="I566" s="62"/>
      <c r="J566" s="63"/>
      <c r="K566" s="47">
        <f t="shared" si="87"/>
      </c>
      <c r="L566" s="61"/>
      <c r="M566" s="87"/>
      <c r="N566" s="87"/>
      <c r="O566" s="87"/>
      <c r="P566" s="62"/>
      <c r="Q566" s="62"/>
      <c r="R566" s="62"/>
      <c r="S566" s="90">
        <f t="shared" si="88"/>
      </c>
      <c r="T566" s="90">
        <f t="shared" si="89"/>
      </c>
      <c r="U566" s="90">
        <f t="shared" si="90"/>
      </c>
      <c r="V566" s="90">
        <f t="shared" si="91"/>
      </c>
      <c r="W566" s="90">
        <f t="shared" si="92"/>
      </c>
      <c r="X566" s="90">
        <f t="shared" si="93"/>
      </c>
    </row>
    <row r="567" spans="1:24" ht="12.75">
      <c r="A567" s="62"/>
      <c r="B567" s="70"/>
      <c r="C567" s="71"/>
      <c r="D567" s="46">
        <f t="shared" si="84"/>
      </c>
      <c r="E567" s="48">
        <f t="shared" si="85"/>
      </c>
      <c r="F567" s="69">
        <f t="shared" si="86"/>
      </c>
      <c r="G567" s="73"/>
      <c r="H567" s="72"/>
      <c r="I567" s="62"/>
      <c r="J567" s="63"/>
      <c r="K567" s="47">
        <f t="shared" si="87"/>
      </c>
      <c r="L567" s="61"/>
      <c r="M567" s="87"/>
      <c r="N567" s="87"/>
      <c r="O567" s="87"/>
      <c r="P567" s="62"/>
      <c r="Q567" s="62"/>
      <c r="R567" s="62"/>
      <c r="S567" s="90">
        <f t="shared" si="88"/>
      </c>
      <c r="T567" s="90">
        <f t="shared" si="89"/>
      </c>
      <c r="U567" s="90">
        <f t="shared" si="90"/>
      </c>
      <c r="V567" s="90">
        <f t="shared" si="91"/>
      </c>
      <c r="W567" s="90">
        <f t="shared" si="92"/>
      </c>
      <c r="X567" s="90">
        <f t="shared" si="93"/>
      </c>
    </row>
    <row r="568" spans="1:24" ht="12.75">
      <c r="A568" s="62"/>
      <c r="B568" s="70"/>
      <c r="C568" s="71"/>
      <c r="D568" s="46">
        <f t="shared" si="84"/>
      </c>
      <c r="E568" s="48">
        <f t="shared" si="85"/>
      </c>
      <c r="F568" s="69">
        <f t="shared" si="86"/>
      </c>
      <c r="G568" s="73"/>
      <c r="H568" s="72"/>
      <c r="I568" s="62"/>
      <c r="J568" s="63"/>
      <c r="K568" s="47">
        <f t="shared" si="87"/>
      </c>
      <c r="L568" s="61"/>
      <c r="M568" s="87"/>
      <c r="N568" s="87"/>
      <c r="O568" s="87"/>
      <c r="P568" s="62"/>
      <c r="Q568" s="62"/>
      <c r="R568" s="62"/>
      <c r="S568" s="90">
        <f t="shared" si="88"/>
      </c>
      <c r="T568" s="90">
        <f t="shared" si="89"/>
      </c>
      <c r="U568" s="90">
        <f t="shared" si="90"/>
      </c>
      <c r="V568" s="90">
        <f t="shared" si="91"/>
      </c>
      <c r="W568" s="90">
        <f t="shared" si="92"/>
      </c>
      <c r="X568" s="90">
        <f t="shared" si="93"/>
      </c>
    </row>
    <row r="569" spans="1:24" ht="12.75">
      <c r="A569" s="62"/>
      <c r="B569" s="70"/>
      <c r="C569" s="71"/>
      <c r="D569" s="46">
        <f t="shared" si="84"/>
      </c>
      <c r="E569" s="48">
        <f t="shared" si="85"/>
      </c>
      <c r="F569" s="69">
        <f t="shared" si="86"/>
      </c>
      <c r="G569" s="73"/>
      <c r="H569" s="72"/>
      <c r="I569" s="62"/>
      <c r="J569" s="63"/>
      <c r="K569" s="47">
        <f t="shared" si="87"/>
      </c>
      <c r="L569" s="61"/>
      <c r="M569" s="87"/>
      <c r="N569" s="87"/>
      <c r="O569" s="87"/>
      <c r="P569" s="62"/>
      <c r="Q569" s="62"/>
      <c r="R569" s="62"/>
      <c r="S569" s="90">
        <f t="shared" si="88"/>
      </c>
      <c r="T569" s="90">
        <f t="shared" si="89"/>
      </c>
      <c r="U569" s="90">
        <f t="shared" si="90"/>
      </c>
      <c r="V569" s="90">
        <f t="shared" si="91"/>
      </c>
      <c r="W569" s="90">
        <f t="shared" si="92"/>
      </c>
      <c r="X569" s="90">
        <f t="shared" si="93"/>
      </c>
    </row>
    <row r="570" spans="1:24" ht="12.75">
      <c r="A570" s="62"/>
      <c r="B570" s="70"/>
      <c r="C570" s="71"/>
      <c r="D570" s="46">
        <f t="shared" si="84"/>
      </c>
      <c r="E570" s="48">
        <f t="shared" si="85"/>
      </c>
      <c r="F570" s="69">
        <f t="shared" si="86"/>
      </c>
      <c r="G570" s="73"/>
      <c r="H570" s="72"/>
      <c r="I570" s="62"/>
      <c r="J570" s="63"/>
      <c r="K570" s="47">
        <f t="shared" si="87"/>
      </c>
      <c r="L570" s="61"/>
      <c r="M570" s="87"/>
      <c r="N570" s="87"/>
      <c r="O570" s="87"/>
      <c r="P570" s="62"/>
      <c r="Q570" s="62"/>
      <c r="R570" s="62"/>
      <c r="S570" s="90">
        <f t="shared" si="88"/>
      </c>
      <c r="T570" s="90">
        <f t="shared" si="89"/>
      </c>
      <c r="U570" s="90">
        <f t="shared" si="90"/>
      </c>
      <c r="V570" s="90">
        <f t="shared" si="91"/>
      </c>
      <c r="W570" s="90">
        <f t="shared" si="92"/>
      </c>
      <c r="X570" s="90">
        <f t="shared" si="93"/>
      </c>
    </row>
    <row r="571" spans="1:24" ht="12.75">
      <c r="A571" s="62"/>
      <c r="B571" s="70"/>
      <c r="C571" s="71"/>
      <c r="D571" s="46">
        <f t="shared" si="84"/>
      </c>
      <c r="E571" s="48">
        <f t="shared" si="85"/>
      </c>
      <c r="F571" s="69">
        <f t="shared" si="86"/>
      </c>
      <c r="G571" s="73"/>
      <c r="H571" s="72"/>
      <c r="I571" s="62"/>
      <c r="J571" s="63"/>
      <c r="K571" s="47">
        <f t="shared" si="87"/>
      </c>
      <c r="L571" s="61"/>
      <c r="M571" s="87"/>
      <c r="N571" s="87"/>
      <c r="O571" s="87"/>
      <c r="P571" s="62"/>
      <c r="Q571" s="62"/>
      <c r="R571" s="62"/>
      <c r="S571" s="90">
        <f t="shared" si="88"/>
      </c>
      <c r="T571" s="90">
        <f t="shared" si="89"/>
      </c>
      <c r="U571" s="90">
        <f t="shared" si="90"/>
      </c>
      <c r="V571" s="90">
        <f t="shared" si="91"/>
      </c>
      <c r="W571" s="90">
        <f t="shared" si="92"/>
      </c>
      <c r="X571" s="90">
        <f t="shared" si="93"/>
      </c>
    </row>
    <row r="572" spans="1:24" ht="12.75">
      <c r="A572" s="62"/>
      <c r="B572" s="70"/>
      <c r="C572" s="71"/>
      <c r="D572" s="46">
        <f t="shared" si="84"/>
      </c>
      <c r="E572" s="48">
        <f t="shared" si="85"/>
      </c>
      <c r="F572" s="69">
        <f t="shared" si="86"/>
      </c>
      <c r="G572" s="73"/>
      <c r="H572" s="72"/>
      <c r="I572" s="62"/>
      <c r="J572" s="63"/>
      <c r="K572" s="47">
        <f t="shared" si="87"/>
      </c>
      <c r="L572" s="61"/>
      <c r="M572" s="87"/>
      <c r="N572" s="87"/>
      <c r="O572" s="87"/>
      <c r="P572" s="62"/>
      <c r="Q572" s="62"/>
      <c r="R572" s="62"/>
      <c r="S572" s="90">
        <f t="shared" si="88"/>
      </c>
      <c r="T572" s="90">
        <f t="shared" si="89"/>
      </c>
      <c r="U572" s="90">
        <f t="shared" si="90"/>
      </c>
      <c r="V572" s="90">
        <f t="shared" si="91"/>
      </c>
      <c r="W572" s="90">
        <f t="shared" si="92"/>
      </c>
      <c r="X572" s="90">
        <f t="shared" si="93"/>
      </c>
    </row>
    <row r="573" spans="1:24" ht="12.75">
      <c r="A573" s="62"/>
      <c r="B573" s="70"/>
      <c r="C573" s="71"/>
      <c r="D573" s="46">
        <f t="shared" si="84"/>
      </c>
      <c r="E573" s="48">
        <f t="shared" si="85"/>
      </c>
      <c r="F573" s="69">
        <f t="shared" si="86"/>
      </c>
      <c r="G573" s="73"/>
      <c r="H573" s="72"/>
      <c r="I573" s="62"/>
      <c r="J573" s="63"/>
      <c r="K573" s="47">
        <f t="shared" si="87"/>
      </c>
      <c r="L573" s="61"/>
      <c r="M573" s="87"/>
      <c r="N573" s="87"/>
      <c r="O573" s="87"/>
      <c r="P573" s="62"/>
      <c r="Q573" s="62"/>
      <c r="R573" s="62"/>
      <c r="S573" s="90">
        <f t="shared" si="88"/>
      </c>
      <c r="T573" s="90">
        <f t="shared" si="89"/>
      </c>
      <c r="U573" s="90">
        <f t="shared" si="90"/>
      </c>
      <c r="V573" s="90">
        <f t="shared" si="91"/>
      </c>
      <c r="W573" s="90">
        <f t="shared" si="92"/>
      </c>
      <c r="X573" s="90">
        <f t="shared" si="93"/>
      </c>
    </row>
    <row r="574" spans="1:24" ht="12.75">
      <c r="A574" s="62"/>
      <c r="B574" s="70"/>
      <c r="C574" s="71"/>
      <c r="D574" s="46">
        <f t="shared" si="84"/>
      </c>
      <c r="E574" s="48">
        <f t="shared" si="85"/>
      </c>
      <c r="F574" s="69">
        <f t="shared" si="86"/>
      </c>
      <c r="G574" s="73"/>
      <c r="H574" s="72"/>
      <c r="I574" s="62"/>
      <c r="J574" s="63"/>
      <c r="K574" s="47">
        <f t="shared" si="87"/>
      </c>
      <c r="L574" s="61"/>
      <c r="M574" s="87"/>
      <c r="N574" s="87"/>
      <c r="O574" s="87"/>
      <c r="P574" s="62"/>
      <c r="Q574" s="62"/>
      <c r="R574" s="62"/>
      <c r="S574" s="90">
        <f t="shared" si="88"/>
      </c>
      <c r="T574" s="90">
        <f t="shared" si="89"/>
      </c>
      <c r="U574" s="90">
        <f t="shared" si="90"/>
      </c>
      <c r="V574" s="90">
        <f t="shared" si="91"/>
      </c>
      <c r="W574" s="90">
        <f t="shared" si="92"/>
      </c>
      <c r="X574" s="90">
        <f t="shared" si="93"/>
      </c>
    </row>
    <row r="575" spans="1:24" ht="12.75">
      <c r="A575" s="62"/>
      <c r="B575" s="70"/>
      <c r="C575" s="71"/>
      <c r="D575" s="46">
        <f t="shared" si="84"/>
      </c>
      <c r="E575" s="48">
        <f t="shared" si="85"/>
      </c>
      <c r="F575" s="69">
        <f t="shared" si="86"/>
      </c>
      <c r="G575" s="73"/>
      <c r="H575" s="72"/>
      <c r="I575" s="62"/>
      <c r="J575" s="63"/>
      <c r="K575" s="47">
        <f t="shared" si="87"/>
      </c>
      <c r="L575" s="61"/>
      <c r="M575" s="87"/>
      <c r="N575" s="87"/>
      <c r="O575" s="87"/>
      <c r="P575" s="62"/>
      <c r="Q575" s="62"/>
      <c r="R575" s="62"/>
      <c r="S575" s="90">
        <f t="shared" si="88"/>
      </c>
      <c r="T575" s="90">
        <f t="shared" si="89"/>
      </c>
      <c r="U575" s="90">
        <f t="shared" si="90"/>
      </c>
      <c r="V575" s="90">
        <f t="shared" si="91"/>
      </c>
      <c r="W575" s="90">
        <f t="shared" si="92"/>
      </c>
      <c r="X575" s="90">
        <f t="shared" si="93"/>
      </c>
    </row>
    <row r="576" spans="1:24" ht="12.75">
      <c r="A576" s="62"/>
      <c r="B576" s="70"/>
      <c r="C576" s="71"/>
      <c r="D576" s="46">
        <f t="shared" si="84"/>
      </c>
      <c r="E576" s="48">
        <f t="shared" si="85"/>
      </c>
      <c r="F576" s="69">
        <f t="shared" si="86"/>
      </c>
      <c r="G576" s="73"/>
      <c r="H576" s="72"/>
      <c r="I576" s="62"/>
      <c r="J576" s="63"/>
      <c r="K576" s="47">
        <f t="shared" si="87"/>
      </c>
      <c r="L576" s="61"/>
      <c r="M576" s="87"/>
      <c r="N576" s="87"/>
      <c r="O576" s="87"/>
      <c r="P576" s="62"/>
      <c r="Q576" s="62"/>
      <c r="R576" s="62"/>
      <c r="S576" s="90">
        <f t="shared" si="88"/>
      </c>
      <c r="T576" s="90">
        <f t="shared" si="89"/>
      </c>
      <c r="U576" s="90">
        <f t="shared" si="90"/>
      </c>
      <c r="V576" s="90">
        <f t="shared" si="91"/>
      </c>
      <c r="W576" s="90">
        <f t="shared" si="92"/>
      </c>
      <c r="X576" s="90">
        <f t="shared" si="93"/>
      </c>
    </row>
    <row r="577" spans="1:24" ht="12.75">
      <c r="A577" s="62"/>
      <c r="B577" s="70"/>
      <c r="C577" s="71"/>
      <c r="D577" s="46">
        <f t="shared" si="84"/>
      </c>
      <c r="E577" s="48">
        <f t="shared" si="85"/>
      </c>
      <c r="F577" s="69">
        <f t="shared" si="86"/>
      </c>
      <c r="G577" s="73"/>
      <c r="H577" s="72"/>
      <c r="I577" s="62"/>
      <c r="J577" s="63"/>
      <c r="K577" s="47">
        <f t="shared" si="87"/>
      </c>
      <c r="L577" s="61"/>
      <c r="M577" s="87"/>
      <c r="N577" s="87"/>
      <c r="O577" s="87"/>
      <c r="P577" s="62"/>
      <c r="Q577" s="62"/>
      <c r="R577" s="62"/>
      <c r="S577" s="90">
        <f t="shared" si="88"/>
      </c>
      <c r="T577" s="90">
        <f t="shared" si="89"/>
      </c>
      <c r="U577" s="90">
        <f t="shared" si="90"/>
      </c>
      <c r="V577" s="90">
        <f t="shared" si="91"/>
      </c>
      <c r="W577" s="90">
        <f t="shared" si="92"/>
      </c>
      <c r="X577" s="90">
        <f t="shared" si="93"/>
      </c>
    </row>
    <row r="578" spans="1:24" ht="12.75">
      <c r="A578" s="62"/>
      <c r="B578" s="70"/>
      <c r="C578" s="71"/>
      <c r="D578" s="46">
        <f t="shared" si="84"/>
      </c>
      <c r="E578" s="48">
        <f t="shared" si="85"/>
      </c>
      <c r="F578" s="69">
        <f t="shared" si="86"/>
      </c>
      <c r="G578" s="73"/>
      <c r="H578" s="72"/>
      <c r="I578" s="62"/>
      <c r="J578" s="63"/>
      <c r="K578" s="47">
        <f t="shared" si="87"/>
      </c>
      <c r="L578" s="61"/>
      <c r="M578" s="87"/>
      <c r="N578" s="87"/>
      <c r="O578" s="87"/>
      <c r="P578" s="62"/>
      <c r="Q578" s="62"/>
      <c r="R578" s="62"/>
      <c r="S578" s="90">
        <f t="shared" si="88"/>
      </c>
      <c r="T578" s="90">
        <f t="shared" si="89"/>
      </c>
      <c r="U578" s="90">
        <f t="shared" si="90"/>
      </c>
      <c r="V578" s="90">
        <f t="shared" si="91"/>
      </c>
      <c r="W578" s="90">
        <f t="shared" si="92"/>
      </c>
      <c r="X578" s="90">
        <f t="shared" si="93"/>
      </c>
    </row>
    <row r="579" spans="1:24" ht="12.75">
      <c r="A579" s="62"/>
      <c r="B579" s="70"/>
      <c r="C579" s="71"/>
      <c r="D579" s="46">
        <f t="shared" si="84"/>
      </c>
      <c r="E579" s="48">
        <f t="shared" si="85"/>
      </c>
      <c r="F579" s="69">
        <f t="shared" si="86"/>
      </c>
      <c r="G579" s="73"/>
      <c r="H579" s="72"/>
      <c r="I579" s="62"/>
      <c r="J579" s="63"/>
      <c r="K579" s="47">
        <f t="shared" si="87"/>
      </c>
      <c r="L579" s="61"/>
      <c r="M579" s="87"/>
      <c r="N579" s="87"/>
      <c r="O579" s="87"/>
      <c r="P579" s="62"/>
      <c r="Q579" s="62"/>
      <c r="R579" s="62"/>
      <c r="S579" s="90">
        <f t="shared" si="88"/>
      </c>
      <c r="T579" s="90">
        <f t="shared" si="89"/>
      </c>
      <c r="U579" s="90">
        <f t="shared" si="90"/>
      </c>
      <c r="V579" s="90">
        <f t="shared" si="91"/>
      </c>
      <c r="W579" s="90">
        <f t="shared" si="92"/>
      </c>
      <c r="X579" s="90">
        <f t="shared" si="93"/>
      </c>
    </row>
    <row r="580" spans="1:24" ht="12.75">
      <c r="A580" s="62"/>
      <c r="B580" s="70"/>
      <c r="C580" s="71"/>
      <c r="D580" s="46">
        <f t="shared" si="84"/>
      </c>
      <c r="E580" s="48">
        <f t="shared" si="85"/>
      </c>
      <c r="F580" s="69">
        <f t="shared" si="86"/>
      </c>
      <c r="G580" s="73"/>
      <c r="H580" s="72"/>
      <c r="I580" s="62"/>
      <c r="J580" s="63"/>
      <c r="K580" s="47">
        <f t="shared" si="87"/>
      </c>
      <c r="L580" s="61"/>
      <c r="M580" s="87"/>
      <c r="N580" s="87"/>
      <c r="O580" s="87"/>
      <c r="P580" s="62"/>
      <c r="Q580" s="62"/>
      <c r="R580" s="62"/>
      <c r="S580" s="90">
        <f t="shared" si="88"/>
      </c>
      <c r="T580" s="90">
        <f t="shared" si="89"/>
      </c>
      <c r="U580" s="90">
        <f t="shared" si="90"/>
      </c>
      <c r="V580" s="90">
        <f t="shared" si="91"/>
      </c>
      <c r="W580" s="90">
        <f t="shared" si="92"/>
      </c>
      <c r="X580" s="90">
        <f t="shared" si="93"/>
      </c>
    </row>
    <row r="581" spans="1:24" ht="12.75">
      <c r="A581" s="62"/>
      <c r="B581" s="70"/>
      <c r="C581" s="71"/>
      <c r="D581" s="46">
        <f t="shared" si="84"/>
      </c>
      <c r="E581" s="48">
        <f t="shared" si="85"/>
      </c>
      <c r="F581" s="69">
        <f t="shared" si="86"/>
      </c>
      <c r="G581" s="73"/>
      <c r="H581" s="72"/>
      <c r="I581" s="62"/>
      <c r="J581" s="63"/>
      <c r="K581" s="47">
        <f t="shared" si="87"/>
      </c>
      <c r="L581" s="61"/>
      <c r="M581" s="87"/>
      <c r="N581" s="87"/>
      <c r="O581" s="87"/>
      <c r="P581" s="62"/>
      <c r="Q581" s="62"/>
      <c r="R581" s="62"/>
      <c r="S581" s="90">
        <f t="shared" si="88"/>
      </c>
      <c r="T581" s="90">
        <f t="shared" si="89"/>
      </c>
      <c r="U581" s="90">
        <f t="shared" si="90"/>
      </c>
      <c r="V581" s="90">
        <f t="shared" si="91"/>
      </c>
      <c r="W581" s="90">
        <f t="shared" si="92"/>
      </c>
      <c r="X581" s="90">
        <f t="shared" si="93"/>
      </c>
    </row>
    <row r="582" spans="1:24" ht="12.75">
      <c r="A582" s="62"/>
      <c r="B582" s="70"/>
      <c r="C582" s="71"/>
      <c r="D582" s="46">
        <f t="shared" si="84"/>
      </c>
      <c r="E582" s="48">
        <f t="shared" si="85"/>
      </c>
      <c r="F582" s="69">
        <f t="shared" si="86"/>
      </c>
      <c r="G582" s="73"/>
      <c r="H582" s="72"/>
      <c r="I582" s="62"/>
      <c r="J582" s="63"/>
      <c r="K582" s="47">
        <f t="shared" si="87"/>
      </c>
      <c r="L582" s="61"/>
      <c r="M582" s="87"/>
      <c r="N582" s="87"/>
      <c r="O582" s="87"/>
      <c r="P582" s="62"/>
      <c r="Q582" s="62"/>
      <c r="R582" s="62"/>
      <c r="S582" s="90">
        <f t="shared" si="88"/>
      </c>
      <c r="T582" s="90">
        <f t="shared" si="89"/>
      </c>
      <c r="U582" s="90">
        <f t="shared" si="90"/>
      </c>
      <c r="V582" s="90">
        <f t="shared" si="91"/>
      </c>
      <c r="W582" s="90">
        <f t="shared" si="92"/>
      </c>
      <c r="X582" s="90">
        <f t="shared" si="93"/>
      </c>
    </row>
    <row r="583" spans="1:24" ht="12.75">
      <c r="A583" s="62"/>
      <c r="B583" s="70"/>
      <c r="C583" s="71"/>
      <c r="D583" s="46">
        <f t="shared" si="84"/>
      </c>
      <c r="E583" s="48">
        <f t="shared" si="85"/>
      </c>
      <c r="F583" s="69">
        <f t="shared" si="86"/>
      </c>
      <c r="G583" s="73"/>
      <c r="H583" s="72"/>
      <c r="I583" s="62"/>
      <c r="J583" s="63"/>
      <c r="K583" s="47">
        <f t="shared" si="87"/>
      </c>
      <c r="L583" s="61"/>
      <c r="M583" s="87"/>
      <c r="N583" s="87"/>
      <c r="O583" s="87"/>
      <c r="P583" s="62"/>
      <c r="Q583" s="62"/>
      <c r="R583" s="62"/>
      <c r="S583" s="90">
        <f t="shared" si="88"/>
      </c>
      <c r="T583" s="90">
        <f t="shared" si="89"/>
      </c>
      <c r="U583" s="90">
        <f t="shared" si="90"/>
      </c>
      <c r="V583" s="90">
        <f t="shared" si="91"/>
      </c>
      <c r="W583" s="90">
        <f t="shared" si="92"/>
      </c>
      <c r="X583" s="90">
        <f t="shared" si="93"/>
      </c>
    </row>
    <row r="584" spans="1:24" ht="12.75">
      <c r="A584" s="62"/>
      <c r="B584" s="70"/>
      <c r="C584" s="71"/>
      <c r="D584" s="46">
        <f t="shared" si="84"/>
      </c>
      <c r="E584" s="48">
        <f t="shared" si="85"/>
      </c>
      <c r="F584" s="69">
        <f t="shared" si="86"/>
      </c>
      <c r="G584" s="73"/>
      <c r="H584" s="72"/>
      <c r="I584" s="62"/>
      <c r="J584" s="63"/>
      <c r="K584" s="47">
        <f t="shared" si="87"/>
      </c>
      <c r="L584" s="61"/>
      <c r="M584" s="87"/>
      <c r="N584" s="87"/>
      <c r="O584" s="87"/>
      <c r="P584" s="62"/>
      <c r="Q584" s="62"/>
      <c r="R584" s="62"/>
      <c r="S584" s="90">
        <f t="shared" si="88"/>
      </c>
      <c r="T584" s="90">
        <f t="shared" si="89"/>
      </c>
      <c r="U584" s="90">
        <f t="shared" si="90"/>
      </c>
      <c r="V584" s="90">
        <f t="shared" si="91"/>
      </c>
      <c r="W584" s="90">
        <f t="shared" si="92"/>
      </c>
      <c r="X584" s="90">
        <f t="shared" si="93"/>
      </c>
    </row>
    <row r="585" spans="1:24" ht="12.75">
      <c r="A585" s="62"/>
      <c r="B585" s="70"/>
      <c r="C585" s="71"/>
      <c r="D585" s="46">
        <f t="shared" si="84"/>
      </c>
      <c r="E585" s="48">
        <f t="shared" si="85"/>
      </c>
      <c r="F585" s="69">
        <f t="shared" si="86"/>
      </c>
      <c r="G585" s="73"/>
      <c r="H585" s="72"/>
      <c r="I585" s="62"/>
      <c r="J585" s="63"/>
      <c r="K585" s="47">
        <f t="shared" si="87"/>
      </c>
      <c r="L585" s="61"/>
      <c r="M585" s="87"/>
      <c r="N585" s="87"/>
      <c r="O585" s="87"/>
      <c r="P585" s="62"/>
      <c r="Q585" s="62"/>
      <c r="R585" s="62"/>
      <c r="S585" s="90">
        <f t="shared" si="88"/>
      </c>
      <c r="T585" s="90">
        <f t="shared" si="89"/>
      </c>
      <c r="U585" s="90">
        <f t="shared" si="90"/>
      </c>
      <c r="V585" s="90">
        <f t="shared" si="91"/>
      </c>
      <c r="W585" s="90">
        <f t="shared" si="92"/>
      </c>
      <c r="X585" s="90">
        <f t="shared" si="93"/>
      </c>
    </row>
    <row r="586" spans="1:24" ht="12.75">
      <c r="A586" s="62"/>
      <c r="B586" s="70"/>
      <c r="C586" s="71"/>
      <c r="D586" s="46">
        <f t="shared" si="84"/>
      </c>
      <c r="E586" s="48">
        <f t="shared" si="85"/>
      </c>
      <c r="F586" s="69">
        <f t="shared" si="86"/>
      </c>
      <c r="G586" s="73"/>
      <c r="H586" s="72"/>
      <c r="I586" s="62"/>
      <c r="J586" s="63"/>
      <c r="K586" s="47">
        <f t="shared" si="87"/>
      </c>
      <c r="L586" s="61"/>
      <c r="M586" s="87"/>
      <c r="N586" s="87"/>
      <c r="O586" s="87"/>
      <c r="P586" s="62"/>
      <c r="Q586" s="62"/>
      <c r="R586" s="62"/>
      <c r="S586" s="90">
        <f t="shared" si="88"/>
      </c>
      <c r="T586" s="90">
        <f t="shared" si="89"/>
      </c>
      <c r="U586" s="90">
        <f t="shared" si="90"/>
      </c>
      <c r="V586" s="90">
        <f t="shared" si="91"/>
      </c>
      <c r="W586" s="90">
        <f t="shared" si="92"/>
      </c>
      <c r="X586" s="90">
        <f t="shared" si="93"/>
      </c>
    </row>
    <row r="587" spans="1:24" ht="12.75">
      <c r="A587" s="62"/>
      <c r="B587" s="70"/>
      <c r="C587" s="71"/>
      <c r="D587" s="46">
        <f t="shared" si="84"/>
      </c>
      <c r="E587" s="48">
        <f t="shared" si="85"/>
      </c>
      <c r="F587" s="69">
        <f t="shared" si="86"/>
      </c>
      <c r="G587" s="73"/>
      <c r="H587" s="72"/>
      <c r="I587" s="62"/>
      <c r="J587" s="63"/>
      <c r="K587" s="47">
        <f t="shared" si="87"/>
      </c>
      <c r="L587" s="61"/>
      <c r="M587" s="87"/>
      <c r="N587" s="87"/>
      <c r="O587" s="87"/>
      <c r="P587" s="62"/>
      <c r="Q587" s="62"/>
      <c r="R587" s="62"/>
      <c r="S587" s="90">
        <f t="shared" si="88"/>
      </c>
      <c r="T587" s="90">
        <f t="shared" si="89"/>
      </c>
      <c r="U587" s="90">
        <f t="shared" si="90"/>
      </c>
      <c r="V587" s="90">
        <f t="shared" si="91"/>
      </c>
      <c r="W587" s="90">
        <f t="shared" si="92"/>
      </c>
      <c r="X587" s="90">
        <f t="shared" si="93"/>
      </c>
    </row>
    <row r="588" spans="1:24" ht="12.75">
      <c r="A588" s="62"/>
      <c r="B588" s="70"/>
      <c r="C588" s="71"/>
      <c r="D588" s="46">
        <f t="shared" si="84"/>
      </c>
      <c r="E588" s="48">
        <f t="shared" si="85"/>
      </c>
      <c r="F588" s="69">
        <f t="shared" si="86"/>
      </c>
      <c r="G588" s="73"/>
      <c r="H588" s="72"/>
      <c r="I588" s="62"/>
      <c r="J588" s="63"/>
      <c r="K588" s="47">
        <f t="shared" si="87"/>
      </c>
      <c r="L588" s="61"/>
      <c r="M588" s="87"/>
      <c r="N588" s="87"/>
      <c r="O588" s="87"/>
      <c r="P588" s="62"/>
      <c r="Q588" s="62"/>
      <c r="R588" s="62"/>
      <c r="S588" s="90">
        <f t="shared" si="88"/>
      </c>
      <c r="T588" s="90">
        <f t="shared" si="89"/>
      </c>
      <c r="U588" s="90">
        <f t="shared" si="90"/>
      </c>
      <c r="V588" s="90">
        <f t="shared" si="91"/>
      </c>
      <c r="W588" s="90">
        <f t="shared" si="92"/>
      </c>
      <c r="X588" s="90">
        <f t="shared" si="93"/>
      </c>
    </row>
    <row r="589" spans="1:24" ht="12.75">
      <c r="A589" s="62"/>
      <c r="B589" s="70"/>
      <c r="C589" s="71"/>
      <c r="D589" s="46">
        <f t="shared" si="84"/>
      </c>
      <c r="E589" s="48">
        <f t="shared" si="85"/>
      </c>
      <c r="F589" s="69">
        <f t="shared" si="86"/>
      </c>
      <c r="G589" s="73"/>
      <c r="H589" s="72"/>
      <c r="I589" s="62"/>
      <c r="J589" s="63"/>
      <c r="K589" s="47">
        <f t="shared" si="87"/>
      </c>
      <c r="L589" s="61"/>
      <c r="M589" s="87"/>
      <c r="N589" s="87"/>
      <c r="O589" s="87"/>
      <c r="P589" s="62"/>
      <c r="Q589" s="62"/>
      <c r="R589" s="62"/>
      <c r="S589" s="90">
        <f t="shared" si="88"/>
      </c>
      <c r="T589" s="90">
        <f t="shared" si="89"/>
      </c>
      <c r="U589" s="90">
        <f t="shared" si="90"/>
      </c>
      <c r="V589" s="90">
        <f t="shared" si="91"/>
      </c>
      <c r="W589" s="90">
        <f t="shared" si="92"/>
      </c>
      <c r="X589" s="90">
        <f t="shared" si="93"/>
      </c>
    </row>
    <row r="590" spans="1:24" ht="12.75">
      <c r="A590" s="62"/>
      <c r="B590" s="70"/>
      <c r="C590" s="71"/>
      <c r="D590" s="46">
        <f t="shared" si="84"/>
      </c>
      <c r="E590" s="48">
        <f t="shared" si="85"/>
      </c>
      <c r="F590" s="69">
        <f t="shared" si="86"/>
      </c>
      <c r="G590" s="73"/>
      <c r="H590" s="72"/>
      <c r="I590" s="62"/>
      <c r="J590" s="63"/>
      <c r="K590" s="47">
        <f t="shared" si="87"/>
      </c>
      <c r="L590" s="61"/>
      <c r="M590" s="87"/>
      <c r="N590" s="87"/>
      <c r="O590" s="87"/>
      <c r="P590" s="62"/>
      <c r="Q590" s="62"/>
      <c r="R590" s="62"/>
      <c r="S590" s="90">
        <f t="shared" si="88"/>
      </c>
      <c r="T590" s="90">
        <f t="shared" si="89"/>
      </c>
      <c r="U590" s="90">
        <f t="shared" si="90"/>
      </c>
      <c r="V590" s="90">
        <f t="shared" si="91"/>
      </c>
      <c r="W590" s="90">
        <f t="shared" si="92"/>
      </c>
      <c r="X590" s="90">
        <f t="shared" si="93"/>
      </c>
    </row>
    <row r="591" spans="1:24" ht="12.75">
      <c r="A591" s="62"/>
      <c r="B591" s="70"/>
      <c r="C591" s="71"/>
      <c r="D591" s="46">
        <f t="shared" si="84"/>
      </c>
      <c r="E591" s="48">
        <f t="shared" si="85"/>
      </c>
      <c r="F591" s="69">
        <f t="shared" si="86"/>
      </c>
      <c r="G591" s="73"/>
      <c r="H591" s="72"/>
      <c r="I591" s="62"/>
      <c r="J591" s="63"/>
      <c r="K591" s="47">
        <f t="shared" si="87"/>
      </c>
      <c r="L591" s="61"/>
      <c r="M591" s="87"/>
      <c r="N591" s="87"/>
      <c r="O591" s="87"/>
      <c r="P591" s="62"/>
      <c r="Q591" s="62"/>
      <c r="R591" s="62"/>
      <c r="S591" s="90">
        <f t="shared" si="88"/>
      </c>
      <c r="T591" s="90">
        <f t="shared" si="89"/>
      </c>
      <c r="U591" s="90">
        <f t="shared" si="90"/>
      </c>
      <c r="V591" s="90">
        <f t="shared" si="91"/>
      </c>
      <c r="W591" s="90">
        <f t="shared" si="92"/>
      </c>
      <c r="X591" s="90">
        <f t="shared" si="93"/>
      </c>
    </row>
    <row r="592" spans="1:24" ht="12.75">
      <c r="A592" s="62"/>
      <c r="B592" s="70"/>
      <c r="C592" s="71"/>
      <c r="D592" s="46">
        <f t="shared" si="84"/>
      </c>
      <c r="E592" s="48">
        <f t="shared" si="85"/>
      </c>
      <c r="F592" s="69">
        <f t="shared" si="86"/>
      </c>
      <c r="G592" s="73"/>
      <c r="H592" s="72"/>
      <c r="I592" s="62"/>
      <c r="J592" s="63"/>
      <c r="K592" s="47">
        <f t="shared" si="87"/>
      </c>
      <c r="L592" s="61"/>
      <c r="M592" s="87"/>
      <c r="N592" s="87"/>
      <c r="O592" s="87"/>
      <c r="P592" s="62"/>
      <c r="Q592" s="62"/>
      <c r="R592" s="62"/>
      <c r="S592" s="90">
        <f t="shared" si="88"/>
      </c>
      <c r="T592" s="90">
        <f t="shared" si="89"/>
      </c>
      <c r="U592" s="90">
        <f t="shared" si="90"/>
      </c>
      <c r="V592" s="90">
        <f t="shared" si="91"/>
      </c>
      <c r="W592" s="90">
        <f t="shared" si="92"/>
      </c>
      <c r="X592" s="90">
        <f t="shared" si="93"/>
      </c>
    </row>
    <row r="593" spans="1:24" ht="12.75">
      <c r="A593" s="62"/>
      <c r="B593" s="70"/>
      <c r="C593" s="71"/>
      <c r="D593" s="46">
        <f t="shared" si="84"/>
      </c>
      <c r="E593" s="48">
        <f t="shared" si="85"/>
      </c>
      <c r="F593" s="69">
        <f t="shared" si="86"/>
      </c>
      <c r="G593" s="73"/>
      <c r="H593" s="72"/>
      <c r="I593" s="62"/>
      <c r="J593" s="63"/>
      <c r="K593" s="47">
        <f t="shared" si="87"/>
      </c>
      <c r="L593" s="61"/>
      <c r="M593" s="87"/>
      <c r="N593" s="87"/>
      <c r="O593" s="87"/>
      <c r="P593" s="62"/>
      <c r="Q593" s="62"/>
      <c r="R593" s="62"/>
      <c r="S593" s="90">
        <f t="shared" si="88"/>
      </c>
      <c r="T593" s="90">
        <f t="shared" si="89"/>
      </c>
      <c r="U593" s="90">
        <f t="shared" si="90"/>
      </c>
      <c r="V593" s="90">
        <f t="shared" si="91"/>
      </c>
      <c r="W593" s="90">
        <f t="shared" si="92"/>
      </c>
      <c r="X593" s="90">
        <f t="shared" si="93"/>
      </c>
    </row>
    <row r="594" spans="1:24" ht="12.75">
      <c r="A594" s="62"/>
      <c r="B594" s="70"/>
      <c r="C594" s="71"/>
      <c r="D594" s="46">
        <f t="shared" si="84"/>
      </c>
      <c r="E594" s="48">
        <f t="shared" si="85"/>
      </c>
      <c r="F594" s="69">
        <f t="shared" si="86"/>
      </c>
      <c r="G594" s="73"/>
      <c r="H594" s="72"/>
      <c r="I594" s="62"/>
      <c r="J594" s="63"/>
      <c r="K594" s="47">
        <f t="shared" si="87"/>
      </c>
      <c r="L594" s="61"/>
      <c r="M594" s="87"/>
      <c r="N594" s="87"/>
      <c r="O594" s="87"/>
      <c r="P594" s="62"/>
      <c r="Q594" s="62"/>
      <c r="R594" s="62"/>
      <c r="S594" s="90">
        <f t="shared" si="88"/>
      </c>
      <c r="T594" s="90">
        <f t="shared" si="89"/>
      </c>
      <c r="U594" s="90">
        <f t="shared" si="90"/>
      </c>
      <c r="V594" s="90">
        <f t="shared" si="91"/>
      </c>
      <c r="W594" s="90">
        <f t="shared" si="92"/>
      </c>
      <c r="X594" s="90">
        <f t="shared" si="93"/>
      </c>
    </row>
    <row r="595" spans="1:24" ht="12.75">
      <c r="A595" s="62"/>
      <c r="B595" s="70"/>
      <c r="C595" s="71"/>
      <c r="D595" s="46">
        <f t="shared" si="84"/>
      </c>
      <c r="E595" s="48">
        <f t="shared" si="85"/>
      </c>
      <c r="F595" s="69">
        <f t="shared" si="86"/>
      </c>
      <c r="G595" s="73"/>
      <c r="H595" s="72"/>
      <c r="I595" s="62"/>
      <c r="J595" s="63"/>
      <c r="K595" s="47">
        <f t="shared" si="87"/>
      </c>
      <c r="L595" s="61"/>
      <c r="M595" s="87"/>
      <c r="N595" s="87"/>
      <c r="O595" s="87"/>
      <c r="P595" s="62"/>
      <c r="Q595" s="62"/>
      <c r="R595" s="62"/>
      <c r="S595" s="90">
        <f t="shared" si="88"/>
      </c>
      <c r="T595" s="90">
        <f t="shared" si="89"/>
      </c>
      <c r="U595" s="90">
        <f t="shared" si="90"/>
      </c>
      <c r="V595" s="90">
        <f t="shared" si="91"/>
      </c>
      <c r="W595" s="90">
        <f t="shared" si="92"/>
      </c>
      <c r="X595" s="90">
        <f t="shared" si="93"/>
      </c>
    </row>
    <row r="596" spans="1:24" ht="12.75">
      <c r="A596" s="62"/>
      <c r="B596" s="70"/>
      <c r="C596" s="71"/>
      <c r="D596" s="46">
        <f t="shared" si="84"/>
      </c>
      <c r="E596" s="48">
        <f t="shared" si="85"/>
      </c>
      <c r="F596" s="69">
        <f t="shared" si="86"/>
      </c>
      <c r="G596" s="73"/>
      <c r="H596" s="72"/>
      <c r="I596" s="62"/>
      <c r="J596" s="63"/>
      <c r="K596" s="47">
        <f t="shared" si="87"/>
      </c>
      <c r="L596" s="61"/>
      <c r="M596" s="87"/>
      <c r="N596" s="87"/>
      <c r="O596" s="87"/>
      <c r="P596" s="62"/>
      <c r="Q596" s="62"/>
      <c r="R596" s="62"/>
      <c r="S596" s="90">
        <f t="shared" si="88"/>
      </c>
      <c r="T596" s="90">
        <f t="shared" si="89"/>
      </c>
      <c r="U596" s="90">
        <f t="shared" si="90"/>
      </c>
      <c r="V596" s="90">
        <f t="shared" si="91"/>
      </c>
      <c r="W596" s="90">
        <f t="shared" si="92"/>
      </c>
      <c r="X596" s="90">
        <f t="shared" si="93"/>
      </c>
    </row>
    <row r="597" spans="1:24" ht="12.75">
      <c r="A597" s="62"/>
      <c r="B597" s="70"/>
      <c r="C597" s="71"/>
      <c r="D597" s="46">
        <f t="shared" si="84"/>
      </c>
      <c r="E597" s="48">
        <f t="shared" si="85"/>
      </c>
      <c r="F597" s="69">
        <f t="shared" si="86"/>
      </c>
      <c r="G597" s="73"/>
      <c r="H597" s="72"/>
      <c r="I597" s="62"/>
      <c r="J597" s="63"/>
      <c r="K597" s="47">
        <f t="shared" si="87"/>
      </c>
      <c r="L597" s="61"/>
      <c r="M597" s="87"/>
      <c r="N597" s="87"/>
      <c r="O597" s="87"/>
      <c r="P597" s="62"/>
      <c r="Q597" s="62"/>
      <c r="R597" s="62"/>
      <c r="S597" s="90">
        <f t="shared" si="88"/>
      </c>
      <c r="T597" s="90">
        <f t="shared" si="89"/>
      </c>
      <c r="U597" s="90">
        <f t="shared" si="90"/>
      </c>
      <c r="V597" s="90">
        <f t="shared" si="91"/>
      </c>
      <c r="W597" s="90">
        <f t="shared" si="92"/>
      </c>
      <c r="X597" s="90">
        <f t="shared" si="93"/>
      </c>
    </row>
    <row r="598" spans="1:24" ht="12.75">
      <c r="A598" s="62"/>
      <c r="B598" s="70"/>
      <c r="C598" s="71"/>
      <c r="D598" s="46">
        <f t="shared" si="84"/>
      </c>
      <c r="E598" s="48">
        <f t="shared" si="85"/>
      </c>
      <c r="F598" s="69">
        <f t="shared" si="86"/>
      </c>
      <c r="G598" s="73"/>
      <c r="H598" s="72"/>
      <c r="I598" s="62"/>
      <c r="J598" s="63"/>
      <c r="K598" s="47">
        <f t="shared" si="87"/>
      </c>
      <c r="L598" s="61"/>
      <c r="M598" s="87"/>
      <c r="N598" s="87"/>
      <c r="O598" s="87"/>
      <c r="P598" s="62"/>
      <c r="Q598" s="62"/>
      <c r="R598" s="62"/>
      <c r="S598" s="90">
        <f t="shared" si="88"/>
      </c>
      <c r="T598" s="90">
        <f t="shared" si="89"/>
      </c>
      <c r="U598" s="90">
        <f t="shared" si="90"/>
      </c>
      <c r="V598" s="90">
        <f t="shared" si="91"/>
      </c>
      <c r="W598" s="90">
        <f t="shared" si="92"/>
      </c>
      <c r="X598" s="90">
        <f t="shared" si="93"/>
      </c>
    </row>
    <row r="599" spans="1:24" ht="12.75">
      <c r="A599" s="62"/>
      <c r="B599" s="70"/>
      <c r="C599" s="71"/>
      <c r="D599" s="46">
        <f t="shared" si="84"/>
      </c>
      <c r="E599" s="48">
        <f t="shared" si="85"/>
      </c>
      <c r="F599" s="69">
        <f t="shared" si="86"/>
      </c>
      <c r="G599" s="73"/>
      <c r="H599" s="72"/>
      <c r="I599" s="62"/>
      <c r="J599" s="63"/>
      <c r="K599" s="47">
        <f t="shared" si="87"/>
      </c>
      <c r="L599" s="61"/>
      <c r="M599" s="87"/>
      <c r="N599" s="87"/>
      <c r="O599" s="87"/>
      <c r="P599" s="62"/>
      <c r="Q599" s="62"/>
      <c r="R599" s="62"/>
      <c r="S599" s="90">
        <f t="shared" si="88"/>
      </c>
      <c r="T599" s="90">
        <f t="shared" si="89"/>
      </c>
      <c r="U599" s="90">
        <f t="shared" si="90"/>
      </c>
      <c r="V599" s="90">
        <f t="shared" si="91"/>
      </c>
      <c r="W599" s="90">
        <f t="shared" si="92"/>
      </c>
      <c r="X599" s="90">
        <f t="shared" si="93"/>
      </c>
    </row>
    <row r="600" ht="12.75">
      <c r="U600" s="90">
        <f t="shared" si="90"/>
      </c>
    </row>
    <row r="601" ht="12.75">
      <c r="U601" s="90">
        <f t="shared" si="90"/>
      </c>
    </row>
    <row r="602" ht="12.75">
      <c r="U602" s="90">
        <f t="shared" si="90"/>
      </c>
    </row>
  </sheetData>
  <sheetProtection selectLockedCells="1"/>
  <mergeCells count="5">
    <mergeCell ref="A18:C18"/>
    <mergeCell ref="P22:R22"/>
    <mergeCell ref="J22:K22"/>
    <mergeCell ref="S22:X22"/>
    <mergeCell ref="B1:C1"/>
  </mergeCells>
  <conditionalFormatting sqref="B24:B599">
    <cfRule type="expression" priority="1" dxfId="0" stopIfTrue="1">
      <formula>COUNTIF(B24:B305,B24)&gt;1</formula>
    </cfRule>
  </conditionalFormatting>
  <dataValidations count="3">
    <dataValidation type="list" allowBlank="1" showInputMessage="1" showErrorMessage="1" promptTitle="Agency Number" prompt="Enter the Agency Number or click on the triangle and select the value from the drop down list." sqref="D11 J24:J599">
      <formula1>AGYNO</formula1>
    </dataValidation>
    <dataValidation type="list" allowBlank="1" showInputMessage="1" showErrorMessage="1" sqref="P24:R599 A24:A599 H24:H599">
      <formula1>YESNO</formula1>
    </dataValidation>
    <dataValidation type="list" allowBlank="1" showInputMessage="1" showErrorMessage="1" sqref="I24:I599">
      <formula1>source</formula1>
    </dataValidation>
  </dataValidations>
  <hyperlinks>
    <hyperlink ref="F9" r:id="rId1" display="gail.barnhart@da.ks.gov"/>
    <hyperlink ref="F14" r:id="rId2" display="gail.barnhart@da.ks.gov"/>
    <hyperlink ref="C11" r:id="rId3" display="Agency Number:"/>
    <hyperlink ref="H23" r:id="rId4" display="Research &amp; Develop-ment Grant"/>
    <hyperlink ref="J23" r:id="rId5" display="Agency No."/>
  </hyperlinks>
  <printOptions gridLines="1" headings="1"/>
  <pageMargins left="0.25" right="0.25" top="0.5" bottom="0.5" header="0" footer="0"/>
  <pageSetup fitToHeight="1" fitToWidth="1" horizontalDpi="600" verticalDpi="600" orientation="landscape" paperSize="5" scale="42" r:id="rId6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H31"/>
  <sheetViews>
    <sheetView zoomScalePageLayoutView="0" workbookViewId="0" topLeftCell="A1">
      <selection activeCell="C20" sqref="C20"/>
    </sheetView>
  </sheetViews>
  <sheetFormatPr defaultColWidth="9.140625" defaultRowHeight="12.75"/>
  <cols>
    <col min="2" max="2" width="3.00390625" style="0" customWidth="1"/>
    <col min="3" max="3" width="35.421875" style="0" customWidth="1"/>
    <col min="4" max="4" width="2.7109375" style="0" customWidth="1"/>
    <col min="5" max="5" width="13.57421875" style="0" customWidth="1"/>
  </cols>
  <sheetData>
    <row r="1" spans="1:8" ht="12.75">
      <c r="A1" s="118" t="s">
        <v>1334</v>
      </c>
      <c r="B1" s="118"/>
      <c r="C1" s="118"/>
      <c r="D1" s="118"/>
      <c r="E1" s="118"/>
      <c r="F1" s="118"/>
      <c r="G1" s="118"/>
      <c r="H1" s="1"/>
    </row>
    <row r="2" spans="1:8" ht="12.75">
      <c r="A2" s="118" t="s">
        <v>1901</v>
      </c>
      <c r="B2" s="118"/>
      <c r="C2" s="118"/>
      <c r="D2" s="118"/>
      <c r="E2" s="118"/>
      <c r="F2" s="118"/>
      <c r="G2" s="118"/>
      <c r="H2" s="1"/>
    </row>
    <row r="3" spans="1:8" ht="12.75">
      <c r="A3" s="118" t="s">
        <v>1335</v>
      </c>
      <c r="B3" s="118"/>
      <c r="C3" s="118"/>
      <c r="D3" s="118"/>
      <c r="E3" s="118"/>
      <c r="F3" s="118"/>
      <c r="G3" s="118"/>
      <c r="H3" s="1"/>
    </row>
    <row r="4" spans="1:8" ht="12.75">
      <c r="A4" s="95"/>
      <c r="B4" s="33"/>
      <c r="C4" s="33"/>
      <c r="D4" s="1"/>
      <c r="E4" s="1"/>
      <c r="F4" s="33"/>
      <c r="G4" s="1"/>
      <c r="H4" s="1"/>
    </row>
    <row r="5" spans="1:8" ht="12.75">
      <c r="A5" s="95"/>
      <c r="B5" s="33"/>
      <c r="C5" s="33"/>
      <c r="D5" s="1"/>
      <c r="E5" s="1"/>
      <c r="F5" s="33"/>
      <c r="G5" s="1"/>
      <c r="H5" s="1"/>
    </row>
    <row r="6" spans="1:8" ht="12.75">
      <c r="A6" s="33" t="s">
        <v>1578</v>
      </c>
      <c r="B6" s="33"/>
      <c r="C6" s="33"/>
      <c r="D6" s="1"/>
      <c r="E6" s="1"/>
      <c r="F6" s="33"/>
      <c r="G6" s="1"/>
      <c r="H6" s="1"/>
    </row>
    <row r="7" spans="1:8" ht="12.75">
      <c r="A7" s="66" t="s">
        <v>1579</v>
      </c>
      <c r="B7" s="66"/>
      <c r="C7" s="66"/>
      <c r="D7" s="1"/>
      <c r="E7" s="1"/>
      <c r="F7" s="33"/>
      <c r="G7" s="1"/>
      <c r="H7" s="1"/>
    </row>
    <row r="8" spans="1:8" ht="12.75">
      <c r="A8" s="33"/>
      <c r="B8" s="33"/>
      <c r="C8" s="33"/>
      <c r="D8" s="1"/>
      <c r="E8" s="1"/>
      <c r="F8" s="33"/>
      <c r="G8" s="1"/>
      <c r="H8" s="1"/>
    </row>
    <row r="9" spans="1:8" ht="12.75">
      <c r="A9" s="33"/>
      <c r="B9" s="33"/>
      <c r="C9" s="33"/>
      <c r="D9" s="1"/>
      <c r="E9" s="1"/>
      <c r="F9" s="33"/>
      <c r="G9" s="1"/>
      <c r="H9" s="1"/>
    </row>
    <row r="10" spans="1:8" ht="12.75">
      <c r="A10" s="33" t="s">
        <v>1902</v>
      </c>
      <c r="B10" s="33"/>
      <c r="C10" s="33"/>
      <c r="D10" s="33"/>
      <c r="E10" s="1"/>
      <c r="F10" s="1"/>
      <c r="G10" s="1"/>
      <c r="H10" s="1"/>
    </row>
    <row r="11" spans="1:8" ht="12.75">
      <c r="A11" s="33" t="s">
        <v>1580</v>
      </c>
      <c r="B11" s="33"/>
      <c r="C11" s="33"/>
      <c r="D11" s="33"/>
      <c r="E11" s="1"/>
      <c r="F11" s="1"/>
      <c r="G11" s="1"/>
      <c r="H11" s="1"/>
    </row>
    <row r="12" spans="1:8" ht="12.75">
      <c r="A12" s="33" t="s">
        <v>1581</v>
      </c>
      <c r="B12" s="33"/>
      <c r="C12" s="33"/>
      <c r="D12" s="33"/>
      <c r="E12" s="1"/>
      <c r="F12" s="1"/>
      <c r="G12" s="1"/>
      <c r="H12" s="1"/>
    </row>
    <row r="13" spans="1:8" ht="12.75">
      <c r="A13" s="33"/>
      <c r="B13" s="33"/>
      <c r="C13" s="33"/>
      <c r="D13" s="33"/>
      <c r="E13" s="1"/>
      <c r="F13" s="1"/>
      <c r="G13" s="1"/>
      <c r="H13" s="1"/>
    </row>
    <row r="14" spans="1:8" ht="12.75">
      <c r="A14" s="33"/>
      <c r="B14" s="33"/>
      <c r="C14" s="33"/>
      <c r="D14" s="33"/>
      <c r="E14" s="1"/>
      <c r="F14" s="1"/>
      <c r="G14" s="1"/>
      <c r="H14" s="1"/>
    </row>
    <row r="15" spans="1:8" ht="12.75">
      <c r="A15" s="95" t="s">
        <v>1582</v>
      </c>
      <c r="B15" s="33"/>
      <c r="D15" s="33"/>
      <c r="E15" s="1"/>
      <c r="F15" s="1"/>
      <c r="G15" s="1"/>
      <c r="H15" s="1"/>
    </row>
    <row r="16" spans="1:8" ht="12.75">
      <c r="A16" s="33"/>
      <c r="B16" s="33"/>
      <c r="C16" s="33"/>
      <c r="D16" s="33"/>
      <c r="E16" s="1"/>
      <c r="F16" s="1"/>
      <c r="G16" s="1"/>
      <c r="H16" s="1"/>
    </row>
    <row r="17" spans="1:8" ht="12.75">
      <c r="A17" s="67"/>
      <c r="B17" s="66"/>
      <c r="C17" s="66" t="s">
        <v>1583</v>
      </c>
      <c r="D17" s="33"/>
      <c r="E17" s="1"/>
      <c r="F17" s="1"/>
      <c r="G17" s="1"/>
      <c r="H17" s="1"/>
    </row>
    <row r="18" spans="1:8" ht="12.75">
      <c r="A18" s="33"/>
      <c r="B18" s="33"/>
      <c r="C18" s="33"/>
      <c r="D18" s="33"/>
      <c r="E18" s="1"/>
      <c r="F18" s="1"/>
      <c r="G18" s="1"/>
      <c r="H18" s="1"/>
    </row>
    <row r="19" spans="1:8" ht="12.75">
      <c r="A19" s="33"/>
      <c r="B19" s="33"/>
      <c r="C19" s="33"/>
      <c r="D19" s="33"/>
      <c r="E19" s="1"/>
      <c r="F19" s="1"/>
      <c r="G19" s="1"/>
      <c r="H19" s="1"/>
    </row>
    <row r="20" spans="1:8" ht="12.75">
      <c r="A20" s="33"/>
      <c r="B20" s="33"/>
      <c r="C20" s="33"/>
      <c r="D20" s="33"/>
      <c r="E20" s="1"/>
      <c r="F20" s="1"/>
      <c r="G20" s="1"/>
      <c r="H20" s="1"/>
    </row>
    <row r="21" spans="1:8" ht="12.75">
      <c r="A21" s="33"/>
      <c r="B21" s="33"/>
      <c r="C21" s="33"/>
      <c r="D21" s="33"/>
      <c r="E21" s="1"/>
      <c r="F21" s="1"/>
      <c r="G21" s="1"/>
      <c r="H21" s="1"/>
    </row>
    <row r="22" spans="1:8" ht="12.75">
      <c r="A22" s="119"/>
      <c r="B22" s="119"/>
      <c r="C22" s="119"/>
      <c r="D22" s="3"/>
      <c r="E22" s="120"/>
      <c r="F22" s="120"/>
      <c r="G22" s="3"/>
      <c r="H22" s="1"/>
    </row>
    <row r="23" spans="1:8" ht="12.75">
      <c r="A23" s="33" t="s">
        <v>1584</v>
      </c>
      <c r="B23" s="33"/>
      <c r="C23" s="33"/>
      <c r="D23" s="33"/>
      <c r="E23" s="68" t="s">
        <v>1585</v>
      </c>
      <c r="F23" s="1"/>
      <c r="G23" s="1"/>
      <c r="H23" s="1"/>
    </row>
    <row r="24" spans="1:8" ht="12.75">
      <c r="A24" s="33"/>
      <c r="B24" s="33"/>
      <c r="C24" s="33"/>
      <c r="D24" s="33"/>
      <c r="E24" s="1"/>
      <c r="F24" s="1"/>
      <c r="G24" s="1"/>
      <c r="H24" s="1"/>
    </row>
    <row r="25" spans="1:8" ht="12.75">
      <c r="A25" s="119"/>
      <c r="B25" s="119"/>
      <c r="C25" s="119"/>
      <c r="D25" s="3"/>
      <c r="E25" s="120"/>
      <c r="F25" s="120"/>
      <c r="G25" s="3"/>
      <c r="H25" s="1"/>
    </row>
    <row r="26" spans="1:8" ht="12.75">
      <c r="A26" s="33" t="s">
        <v>369</v>
      </c>
      <c r="B26" s="33"/>
      <c r="C26" s="33"/>
      <c r="D26" s="33"/>
      <c r="E26" s="1" t="s">
        <v>1586</v>
      </c>
      <c r="F26" s="1"/>
      <c r="G26" s="1"/>
      <c r="H26" s="1"/>
    </row>
    <row r="27" spans="1:8" ht="12.75">
      <c r="A27" s="33"/>
      <c r="B27" s="33"/>
      <c r="C27" s="33"/>
      <c r="D27" s="33"/>
      <c r="E27" s="1"/>
      <c r="F27" s="1"/>
      <c r="G27" s="1"/>
      <c r="H27" s="1"/>
    </row>
    <row r="28" spans="1:8" ht="12.75">
      <c r="A28" s="119"/>
      <c r="B28" s="119"/>
      <c r="C28" s="119"/>
      <c r="D28" s="33"/>
      <c r="E28" s="1"/>
      <c r="F28" s="1"/>
      <c r="G28" s="1"/>
      <c r="H28" s="1"/>
    </row>
    <row r="29" spans="1:8" ht="12.75">
      <c r="A29" s="33" t="s">
        <v>1587</v>
      </c>
      <c r="B29" s="33"/>
      <c r="C29" s="33"/>
      <c r="D29" s="33"/>
      <c r="E29" s="1"/>
      <c r="F29" s="1"/>
      <c r="G29" s="1"/>
      <c r="H29" s="1"/>
    </row>
    <row r="30" spans="1:8" ht="12.75">
      <c r="A30" s="33"/>
      <c r="B30" s="33"/>
      <c r="C30" s="33"/>
      <c r="D30" s="33"/>
      <c r="E30" s="1"/>
      <c r="F30" s="1"/>
      <c r="G30" s="1"/>
      <c r="H30" s="1"/>
    </row>
    <row r="31" spans="1:8" ht="12.75">
      <c r="A31" s="33"/>
      <c r="B31" s="33"/>
      <c r="C31" s="33"/>
      <c r="D31" s="33"/>
      <c r="E31" s="1"/>
      <c r="F31" s="1"/>
      <c r="G31" s="1"/>
      <c r="H31" s="1"/>
    </row>
  </sheetData>
  <sheetProtection/>
  <mergeCells count="8">
    <mergeCell ref="A1:G1"/>
    <mergeCell ref="A2:G2"/>
    <mergeCell ref="A3:G3"/>
    <mergeCell ref="A28:C28"/>
    <mergeCell ref="A22:C22"/>
    <mergeCell ref="A25:C25"/>
    <mergeCell ref="E22:F22"/>
    <mergeCell ref="E25:F25"/>
  </mergeCells>
  <printOptions horizontalCentered="1"/>
  <pageMargins left="0.75" right="0.75" top="1" bottom="1" header="0.5" footer="0.5"/>
  <pageSetup horizontalDpi="600" verticalDpi="6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C2208"/>
  <sheetViews>
    <sheetView zoomScalePageLayoutView="0" workbookViewId="0" topLeftCell="A2040">
      <selection activeCell="C2069" sqref="C2069"/>
    </sheetView>
  </sheetViews>
  <sheetFormatPr defaultColWidth="9.140625" defaultRowHeight="12.75"/>
  <cols>
    <col min="3" max="3" width="100.7109375" style="0" customWidth="1"/>
  </cols>
  <sheetData>
    <row r="1" spans="1:3" ht="12.75">
      <c r="A1" s="41" t="s">
        <v>1440</v>
      </c>
      <c r="B1" s="41" t="s">
        <v>1441</v>
      </c>
      <c r="C1" s="41" t="s">
        <v>1442</v>
      </c>
    </row>
    <row r="2" spans="1:3" ht="12.75">
      <c r="A2" s="93">
        <v>10.001</v>
      </c>
      <c r="B2" s="92" t="s">
        <v>1443</v>
      </c>
      <c r="C2" s="92" t="s">
        <v>1821</v>
      </c>
    </row>
    <row r="3" spans="1:3" ht="12.75">
      <c r="A3" s="92">
        <v>10.025</v>
      </c>
      <c r="B3" s="92" t="s">
        <v>1443</v>
      </c>
      <c r="C3" s="92" t="s">
        <v>1444</v>
      </c>
    </row>
    <row r="4" spans="1:3" ht="12.75">
      <c r="A4" s="92">
        <v>10.028</v>
      </c>
      <c r="B4" s="92" t="s">
        <v>1443</v>
      </c>
      <c r="C4" s="92" t="s">
        <v>1445</v>
      </c>
    </row>
    <row r="5" spans="1:3" ht="12.75">
      <c r="A5" s="92">
        <v>10.029</v>
      </c>
      <c r="B5" s="92" t="s">
        <v>1443</v>
      </c>
      <c r="C5" s="92" t="s">
        <v>1446</v>
      </c>
    </row>
    <row r="6" spans="1:3" ht="12.75">
      <c r="A6" s="92">
        <v>10.051</v>
      </c>
      <c r="B6" s="92" t="s">
        <v>1443</v>
      </c>
      <c r="C6" s="92" t="s">
        <v>1447</v>
      </c>
    </row>
    <row r="7" spans="1:3" ht="12.75">
      <c r="A7" s="92">
        <v>10.053</v>
      </c>
      <c r="B7" s="92" t="s">
        <v>1443</v>
      </c>
      <c r="C7" s="92" t="s">
        <v>1448</v>
      </c>
    </row>
    <row r="8" spans="1:3" ht="12.75">
      <c r="A8" s="92">
        <v>10.054</v>
      </c>
      <c r="B8" s="92" t="s">
        <v>1443</v>
      </c>
      <c r="C8" s="92" t="s">
        <v>1449</v>
      </c>
    </row>
    <row r="9" spans="1:3" ht="12.75">
      <c r="A9" s="92">
        <v>10.055</v>
      </c>
      <c r="B9" s="92" t="s">
        <v>1443</v>
      </c>
      <c r="C9" s="92" t="s">
        <v>1450</v>
      </c>
    </row>
    <row r="10" spans="1:3" ht="12.75">
      <c r="A10" s="92">
        <v>10.056</v>
      </c>
      <c r="B10" s="92" t="s">
        <v>1443</v>
      </c>
      <c r="C10" s="92" t="s">
        <v>1451</v>
      </c>
    </row>
    <row r="11" spans="1:3" ht="12.75">
      <c r="A11" s="92">
        <v>10.066</v>
      </c>
      <c r="B11" s="92" t="s">
        <v>1443</v>
      </c>
      <c r="C11" s="92" t="s">
        <v>1452</v>
      </c>
    </row>
    <row r="12" spans="1:3" ht="12.75">
      <c r="A12" s="92">
        <v>10.069</v>
      </c>
      <c r="B12" s="92" t="s">
        <v>1443</v>
      </c>
      <c r="C12" s="92" t="s">
        <v>1453</v>
      </c>
    </row>
    <row r="13" spans="1:3" ht="12.75">
      <c r="A13" s="92">
        <v>10.07</v>
      </c>
      <c r="B13" s="92" t="s">
        <v>1443</v>
      </c>
      <c r="C13" s="92" t="s">
        <v>1454</v>
      </c>
    </row>
    <row r="14" spans="1:3" ht="12.75">
      <c r="A14" s="92">
        <v>10.072</v>
      </c>
      <c r="B14" s="92" t="s">
        <v>1443</v>
      </c>
      <c r="C14" s="92" t="s">
        <v>1455</v>
      </c>
    </row>
    <row r="15" spans="1:3" ht="12.75">
      <c r="A15" s="92">
        <v>10.073</v>
      </c>
      <c r="B15" s="92" t="s">
        <v>1443</v>
      </c>
      <c r="C15" s="92" t="s">
        <v>1456</v>
      </c>
    </row>
    <row r="16" spans="1:3" ht="12.75">
      <c r="A16" s="92">
        <v>10.077</v>
      </c>
      <c r="B16" s="92" t="s">
        <v>1443</v>
      </c>
      <c r="C16" s="92" t="s">
        <v>1457</v>
      </c>
    </row>
    <row r="17" spans="1:3" ht="12.75">
      <c r="A17" s="100">
        <v>10.078</v>
      </c>
      <c r="B17" s="100" t="s">
        <v>1443</v>
      </c>
      <c r="C17" s="100" t="s">
        <v>1844</v>
      </c>
    </row>
    <row r="18" spans="1:3" ht="12.75">
      <c r="A18" s="92">
        <v>10.079</v>
      </c>
      <c r="B18" s="92" t="s">
        <v>1443</v>
      </c>
      <c r="C18" s="92" t="s">
        <v>1458</v>
      </c>
    </row>
    <row r="19" spans="1:3" ht="12.75">
      <c r="A19" s="92">
        <v>10.08</v>
      </c>
      <c r="B19" s="92" t="s">
        <v>1443</v>
      </c>
      <c r="C19" s="92" t="s">
        <v>2443</v>
      </c>
    </row>
    <row r="20" spans="1:3" ht="12.75">
      <c r="A20" s="100">
        <v>10.081</v>
      </c>
      <c r="B20" s="100" t="s">
        <v>1443</v>
      </c>
      <c r="C20" s="100" t="s">
        <v>1845</v>
      </c>
    </row>
    <row r="21" spans="1:3" ht="12.75">
      <c r="A21" s="92">
        <v>10.082</v>
      </c>
      <c r="B21" s="92" t="s">
        <v>1443</v>
      </c>
      <c r="C21" s="92" t="s">
        <v>1459</v>
      </c>
    </row>
    <row r="22" spans="1:3" ht="12.75">
      <c r="A22" s="92">
        <v>10.084</v>
      </c>
      <c r="B22" s="92" t="s">
        <v>1443</v>
      </c>
      <c r="C22" s="92" t="s">
        <v>1460</v>
      </c>
    </row>
    <row r="23" spans="1:3" ht="12.75">
      <c r="A23" s="92">
        <v>10.085</v>
      </c>
      <c r="B23" s="92" t="s">
        <v>1443</v>
      </c>
      <c r="C23" s="92" t="s">
        <v>1461</v>
      </c>
    </row>
    <row r="24" spans="1:3" ht="12.75">
      <c r="A24" s="92">
        <v>10.086</v>
      </c>
      <c r="B24" s="92" t="s">
        <v>1443</v>
      </c>
      <c r="C24" s="92" t="s">
        <v>1843</v>
      </c>
    </row>
    <row r="25" spans="1:3" ht="12.75">
      <c r="A25" s="92">
        <v>10.09</v>
      </c>
      <c r="B25" s="92" t="s">
        <v>1443</v>
      </c>
      <c r="C25" s="92" t="s">
        <v>1995</v>
      </c>
    </row>
    <row r="26" spans="1:3" ht="12.75">
      <c r="A26" s="92">
        <v>10.153</v>
      </c>
      <c r="B26" s="92" t="s">
        <v>1443</v>
      </c>
      <c r="C26" s="92" t="s">
        <v>1462</v>
      </c>
    </row>
    <row r="27" spans="1:3" ht="12.75">
      <c r="A27" s="92">
        <v>10.155</v>
      </c>
      <c r="B27" s="92" t="s">
        <v>1443</v>
      </c>
      <c r="C27" s="92" t="s">
        <v>1463</v>
      </c>
    </row>
    <row r="28" spans="1:3" ht="12.75">
      <c r="A28" s="92">
        <v>10.156</v>
      </c>
      <c r="B28" s="92" t="s">
        <v>1443</v>
      </c>
      <c r="C28" s="92" t="s">
        <v>1464</v>
      </c>
    </row>
    <row r="29" spans="1:3" ht="12.75">
      <c r="A29" s="92">
        <v>10.162</v>
      </c>
      <c r="B29" s="92" t="s">
        <v>1443</v>
      </c>
      <c r="C29" s="92" t="s">
        <v>1465</v>
      </c>
    </row>
    <row r="30" spans="1:3" ht="12.75">
      <c r="A30" s="92">
        <v>10.163</v>
      </c>
      <c r="B30" s="92" t="s">
        <v>1443</v>
      </c>
      <c r="C30" s="92" t="s">
        <v>1466</v>
      </c>
    </row>
    <row r="31" spans="1:3" ht="12.75">
      <c r="A31" s="92">
        <v>10.164</v>
      </c>
      <c r="B31" s="92" t="s">
        <v>1443</v>
      </c>
      <c r="C31" s="92" t="s">
        <v>1467</v>
      </c>
    </row>
    <row r="32" spans="1:3" ht="12.75">
      <c r="A32" s="92">
        <v>10.165</v>
      </c>
      <c r="B32" s="92" t="s">
        <v>1443</v>
      </c>
      <c r="C32" s="92" t="s">
        <v>1468</v>
      </c>
    </row>
    <row r="33" spans="1:3" ht="12.75">
      <c r="A33" s="92">
        <v>10.167</v>
      </c>
      <c r="B33" s="92" t="s">
        <v>1443</v>
      </c>
      <c r="C33" s="92" t="s">
        <v>1469</v>
      </c>
    </row>
    <row r="34" spans="1:3" ht="12.75">
      <c r="A34" s="92">
        <v>10.168</v>
      </c>
      <c r="B34" s="92" t="s">
        <v>1443</v>
      </c>
      <c r="C34" s="92" t="s">
        <v>1470</v>
      </c>
    </row>
    <row r="35" spans="1:3" ht="12.75">
      <c r="A35" s="92">
        <v>10.169</v>
      </c>
      <c r="B35" s="92" t="s">
        <v>1443</v>
      </c>
      <c r="C35" s="92" t="s">
        <v>1471</v>
      </c>
    </row>
    <row r="36" spans="1:3" ht="12.75">
      <c r="A36" s="92">
        <v>10.17</v>
      </c>
      <c r="B36" s="92" t="s">
        <v>1443</v>
      </c>
      <c r="C36" s="92" t="s">
        <v>1846</v>
      </c>
    </row>
    <row r="37" spans="1:3" ht="12.75">
      <c r="A37" s="92">
        <v>10.2</v>
      </c>
      <c r="B37" s="92" t="s">
        <v>1443</v>
      </c>
      <c r="C37" s="92" t="s">
        <v>1472</v>
      </c>
    </row>
    <row r="38" spans="1:3" ht="12.75">
      <c r="A38" s="92">
        <v>10.202</v>
      </c>
      <c r="B38" s="92" t="s">
        <v>1443</v>
      </c>
      <c r="C38" s="92" t="s">
        <v>1473</v>
      </c>
    </row>
    <row r="39" spans="1:3" ht="12.75">
      <c r="A39" s="92">
        <v>10.203</v>
      </c>
      <c r="B39" s="92" t="s">
        <v>1443</v>
      </c>
      <c r="C39" s="92" t="s">
        <v>1474</v>
      </c>
    </row>
    <row r="40" spans="1:3" ht="12.75">
      <c r="A40" s="92">
        <v>10.205</v>
      </c>
      <c r="B40" s="92" t="s">
        <v>1443</v>
      </c>
      <c r="C40" s="92" t="s">
        <v>1475</v>
      </c>
    </row>
    <row r="41" spans="1:3" ht="12.75">
      <c r="A41" s="92">
        <v>10.206</v>
      </c>
      <c r="B41" s="92" t="s">
        <v>1443</v>
      </c>
      <c r="C41" s="92" t="s">
        <v>2444</v>
      </c>
    </row>
    <row r="42" spans="1:3" ht="12.75">
      <c r="A42" s="92">
        <v>10.207</v>
      </c>
      <c r="B42" s="92" t="s">
        <v>1443</v>
      </c>
      <c r="C42" s="92" t="s">
        <v>1476</v>
      </c>
    </row>
    <row r="43" spans="1:3" ht="12.75">
      <c r="A43" s="92">
        <v>10.21</v>
      </c>
      <c r="B43" s="92" t="s">
        <v>1443</v>
      </c>
      <c r="C43" s="92" t="s">
        <v>1477</v>
      </c>
    </row>
    <row r="44" spans="1:3" ht="12.75">
      <c r="A44" s="92">
        <v>10.212</v>
      </c>
      <c r="B44" s="92" t="s">
        <v>1443</v>
      </c>
      <c r="C44" s="92" t="s">
        <v>1478</v>
      </c>
    </row>
    <row r="45" spans="1:3" ht="12.75">
      <c r="A45" s="92">
        <v>10.215</v>
      </c>
      <c r="B45" s="92" t="s">
        <v>1443</v>
      </c>
      <c r="C45" s="92" t="s">
        <v>1479</v>
      </c>
    </row>
    <row r="46" spans="1:3" ht="12.75">
      <c r="A46" s="92">
        <v>10.216</v>
      </c>
      <c r="B46" s="92" t="s">
        <v>1443</v>
      </c>
      <c r="C46" s="92" t="s">
        <v>1480</v>
      </c>
    </row>
    <row r="47" spans="1:3" ht="12.75">
      <c r="A47" s="92">
        <v>10.217</v>
      </c>
      <c r="B47" s="92" t="s">
        <v>1443</v>
      </c>
      <c r="C47" s="92" t="s">
        <v>1481</v>
      </c>
    </row>
    <row r="48" spans="1:3" ht="12.75">
      <c r="A48" s="92">
        <v>10.219</v>
      </c>
      <c r="B48" s="92" t="s">
        <v>1443</v>
      </c>
      <c r="C48" s="92" t="s">
        <v>1482</v>
      </c>
    </row>
    <row r="49" spans="1:3" ht="12.75">
      <c r="A49" s="92">
        <v>10.22</v>
      </c>
      <c r="B49" s="92" t="s">
        <v>1443</v>
      </c>
      <c r="C49" s="92" t="s">
        <v>1483</v>
      </c>
    </row>
    <row r="50" spans="1:3" ht="12.75">
      <c r="A50" s="92">
        <v>10.221</v>
      </c>
      <c r="B50" s="92" t="s">
        <v>1443</v>
      </c>
      <c r="C50" s="92" t="s">
        <v>1484</v>
      </c>
    </row>
    <row r="51" spans="1:3" ht="12.75">
      <c r="A51" s="92">
        <v>10.222</v>
      </c>
      <c r="B51" s="92" t="s">
        <v>1443</v>
      </c>
      <c r="C51" s="92" t="s">
        <v>1485</v>
      </c>
    </row>
    <row r="52" spans="1:3" ht="12.75">
      <c r="A52" s="92">
        <v>10.223</v>
      </c>
      <c r="B52" s="92" t="s">
        <v>1443</v>
      </c>
      <c r="C52" s="92" t="s">
        <v>1486</v>
      </c>
    </row>
    <row r="53" spans="1:3" ht="12.75">
      <c r="A53" s="100">
        <v>10.224</v>
      </c>
      <c r="B53" s="100" t="s">
        <v>1443</v>
      </c>
      <c r="C53" s="100" t="s">
        <v>1847</v>
      </c>
    </row>
    <row r="54" spans="1:3" ht="12.75">
      <c r="A54" s="92">
        <v>10.225</v>
      </c>
      <c r="B54" s="92" t="s">
        <v>1443</v>
      </c>
      <c r="C54" s="92" t="s">
        <v>1487</v>
      </c>
    </row>
    <row r="55" spans="1:3" ht="12.75">
      <c r="A55" s="92">
        <v>10.226</v>
      </c>
      <c r="B55" s="92" t="s">
        <v>1443</v>
      </c>
      <c r="C55" s="92" t="s">
        <v>1488</v>
      </c>
    </row>
    <row r="56" spans="1:3" ht="12.75">
      <c r="A56" s="92">
        <v>10.227</v>
      </c>
      <c r="B56" s="92" t="s">
        <v>1443</v>
      </c>
      <c r="C56" s="92" t="s">
        <v>1489</v>
      </c>
    </row>
    <row r="57" spans="1:3" ht="12.75">
      <c r="A57" s="92">
        <v>10.228</v>
      </c>
      <c r="B57" s="92" t="s">
        <v>1443</v>
      </c>
      <c r="C57" s="92" t="s">
        <v>1490</v>
      </c>
    </row>
    <row r="58" spans="1:3" ht="12.75">
      <c r="A58" s="92">
        <v>10.25</v>
      </c>
      <c r="B58" s="92" t="s">
        <v>1443</v>
      </c>
      <c r="C58" s="92" t="s">
        <v>1491</v>
      </c>
    </row>
    <row r="59" spans="1:3" ht="12.75">
      <c r="A59" s="92">
        <v>10.253</v>
      </c>
      <c r="B59" s="92" t="s">
        <v>1443</v>
      </c>
      <c r="C59" s="92" t="s">
        <v>107</v>
      </c>
    </row>
    <row r="60" spans="1:3" ht="12.75">
      <c r="A60" s="92">
        <v>10.254</v>
      </c>
      <c r="B60" s="92" t="s">
        <v>1443</v>
      </c>
      <c r="C60" s="92" t="s">
        <v>108</v>
      </c>
    </row>
    <row r="61" spans="1:3" ht="12.75">
      <c r="A61" s="92">
        <v>10.255</v>
      </c>
      <c r="B61" s="92" t="s">
        <v>1443</v>
      </c>
      <c r="C61" s="92" t="s">
        <v>109</v>
      </c>
    </row>
    <row r="62" spans="1:3" ht="12.75">
      <c r="A62" s="92">
        <v>10.256</v>
      </c>
      <c r="B62" s="92" t="s">
        <v>1443</v>
      </c>
      <c r="C62" s="92" t="s">
        <v>110</v>
      </c>
    </row>
    <row r="63" spans="1:3" ht="12.75">
      <c r="A63" s="92">
        <v>10.29</v>
      </c>
      <c r="B63" s="92" t="s">
        <v>1443</v>
      </c>
      <c r="C63" s="92" t="s">
        <v>1325</v>
      </c>
    </row>
    <row r="64" spans="1:3" ht="12.75">
      <c r="A64" s="92">
        <v>10.303</v>
      </c>
      <c r="B64" s="92" t="s">
        <v>1443</v>
      </c>
      <c r="C64" s="92" t="s">
        <v>1492</v>
      </c>
    </row>
    <row r="65" spans="1:3" ht="12.75">
      <c r="A65" s="92">
        <v>10.304</v>
      </c>
      <c r="B65" s="92" t="s">
        <v>1443</v>
      </c>
      <c r="C65" s="92" t="s">
        <v>2445</v>
      </c>
    </row>
    <row r="66" spans="1:3" ht="12.75">
      <c r="A66" s="92">
        <v>10.305</v>
      </c>
      <c r="B66" s="92" t="s">
        <v>1443</v>
      </c>
      <c r="C66" s="92" t="s">
        <v>1493</v>
      </c>
    </row>
    <row r="67" spans="1:3" ht="12.75">
      <c r="A67" s="92">
        <v>10.306</v>
      </c>
      <c r="B67" s="92" t="s">
        <v>1443</v>
      </c>
      <c r="C67" s="92" t="s">
        <v>1326</v>
      </c>
    </row>
    <row r="68" spans="1:3" ht="12.75">
      <c r="A68" s="92">
        <v>10.307</v>
      </c>
      <c r="B68" s="92" t="s">
        <v>1443</v>
      </c>
      <c r="C68" s="92" t="s">
        <v>1494</v>
      </c>
    </row>
    <row r="69" spans="1:3" ht="12.75">
      <c r="A69" s="92">
        <v>10.308</v>
      </c>
      <c r="B69" s="92" t="s">
        <v>1443</v>
      </c>
      <c r="C69" s="92" t="s">
        <v>1495</v>
      </c>
    </row>
    <row r="70" spans="1:3" ht="12.75">
      <c r="A70" s="92">
        <v>10.309</v>
      </c>
      <c r="B70" s="92" t="s">
        <v>1443</v>
      </c>
      <c r="C70" s="92" t="s">
        <v>1848</v>
      </c>
    </row>
    <row r="71" spans="1:3" ht="12.75">
      <c r="A71" s="92">
        <v>10.31</v>
      </c>
      <c r="B71" s="92" t="s">
        <v>1443</v>
      </c>
      <c r="C71" s="92" t="s">
        <v>1849</v>
      </c>
    </row>
    <row r="72" spans="1:3" ht="12.75">
      <c r="A72" s="92">
        <v>10.311</v>
      </c>
      <c r="B72" s="92" t="s">
        <v>1443</v>
      </c>
      <c r="C72" s="92" t="s">
        <v>1850</v>
      </c>
    </row>
    <row r="73" spans="1:3" ht="12.75">
      <c r="A73" s="92">
        <v>10.312</v>
      </c>
      <c r="B73" s="92" t="s">
        <v>1443</v>
      </c>
      <c r="C73" s="92" t="s">
        <v>1851</v>
      </c>
    </row>
    <row r="74" spans="1:3" ht="12.75">
      <c r="A74" s="92">
        <v>10.314</v>
      </c>
      <c r="B74" s="92" t="s">
        <v>1443</v>
      </c>
      <c r="C74" s="92" t="s">
        <v>1852</v>
      </c>
    </row>
    <row r="75" spans="1:3" ht="12.75">
      <c r="A75" s="92">
        <v>10.315</v>
      </c>
      <c r="B75" s="92" t="s">
        <v>1443</v>
      </c>
      <c r="C75" s="92" t="s">
        <v>1853</v>
      </c>
    </row>
    <row r="76" spans="1:3" ht="12.75">
      <c r="A76" s="92">
        <v>10.316</v>
      </c>
      <c r="B76" s="92" t="s">
        <v>1443</v>
      </c>
      <c r="C76" s="92" t="s">
        <v>2446</v>
      </c>
    </row>
    <row r="77" spans="1:3" ht="12.75">
      <c r="A77" s="92">
        <v>10.317</v>
      </c>
      <c r="B77" s="92" t="s">
        <v>1443</v>
      </c>
      <c r="C77" s="92" t="s">
        <v>1854</v>
      </c>
    </row>
    <row r="78" spans="1:3" ht="12.75">
      <c r="A78" s="92">
        <v>10.318</v>
      </c>
      <c r="B78" s="92" t="s">
        <v>1443</v>
      </c>
      <c r="C78" s="92" t="s">
        <v>1855</v>
      </c>
    </row>
    <row r="79" spans="1:3" ht="12.75">
      <c r="A79" s="92">
        <v>10.319</v>
      </c>
      <c r="B79" s="92" t="s">
        <v>1443</v>
      </c>
      <c r="C79" s="92" t="s">
        <v>1856</v>
      </c>
    </row>
    <row r="80" spans="1:3" ht="12.75">
      <c r="A80" s="92">
        <v>10.32</v>
      </c>
      <c r="B80" s="92" t="s">
        <v>1443</v>
      </c>
      <c r="C80" s="92" t="s">
        <v>1857</v>
      </c>
    </row>
    <row r="81" spans="1:3" ht="12.75">
      <c r="A81" s="92">
        <v>10.35</v>
      </c>
      <c r="B81" s="92" t="s">
        <v>1443</v>
      </c>
      <c r="C81" s="92" t="s">
        <v>1496</v>
      </c>
    </row>
    <row r="82" spans="1:3" ht="12.75">
      <c r="A82" s="92">
        <v>10.352</v>
      </c>
      <c r="B82" s="92" t="s">
        <v>1443</v>
      </c>
      <c r="C82" s="92" t="s">
        <v>1497</v>
      </c>
    </row>
    <row r="83" spans="1:3" ht="12.75">
      <c r="A83" s="92">
        <v>10.404</v>
      </c>
      <c r="B83" s="92" t="s">
        <v>1443</v>
      </c>
      <c r="C83" s="92" t="s">
        <v>1498</v>
      </c>
    </row>
    <row r="84" spans="1:3" ht="12.75">
      <c r="A84" s="92">
        <v>10.405</v>
      </c>
      <c r="B84" s="92" t="s">
        <v>1443</v>
      </c>
      <c r="C84" s="92" t="s">
        <v>1499</v>
      </c>
    </row>
    <row r="85" spans="1:3" ht="12.75">
      <c r="A85" s="92">
        <v>10.406</v>
      </c>
      <c r="B85" s="92" t="s">
        <v>1443</v>
      </c>
      <c r="C85" s="92" t="s">
        <v>1500</v>
      </c>
    </row>
    <row r="86" spans="1:3" ht="12.75">
      <c r="A86" s="92">
        <v>10.407</v>
      </c>
      <c r="B86" s="92" t="s">
        <v>1443</v>
      </c>
      <c r="C86" s="92" t="s">
        <v>1501</v>
      </c>
    </row>
    <row r="87" spans="1:3" ht="12.75">
      <c r="A87" s="92">
        <v>10.41</v>
      </c>
      <c r="B87" s="92" t="s">
        <v>1443</v>
      </c>
      <c r="C87" s="92" t="s">
        <v>1502</v>
      </c>
    </row>
    <row r="88" spans="1:3" ht="12.75">
      <c r="A88" s="92">
        <v>10.411</v>
      </c>
      <c r="B88" s="92" t="s">
        <v>1443</v>
      </c>
      <c r="C88" s="92" t="s">
        <v>1814</v>
      </c>
    </row>
    <row r="89" spans="1:3" ht="12.75">
      <c r="A89" s="92">
        <v>10.415</v>
      </c>
      <c r="B89" s="92" t="s">
        <v>1443</v>
      </c>
      <c r="C89" s="92" t="s">
        <v>1677</v>
      </c>
    </row>
    <row r="90" spans="1:3" ht="12.75">
      <c r="A90" s="92">
        <v>10.417</v>
      </c>
      <c r="B90" s="92" t="s">
        <v>1443</v>
      </c>
      <c r="C90" s="92" t="s">
        <v>1678</v>
      </c>
    </row>
    <row r="91" spans="1:3" ht="12.75">
      <c r="A91" s="92">
        <v>10.42</v>
      </c>
      <c r="B91" s="92" t="s">
        <v>1443</v>
      </c>
      <c r="C91" s="92" t="s">
        <v>1679</v>
      </c>
    </row>
    <row r="92" spans="1:3" ht="12.75">
      <c r="A92" s="92">
        <v>10.421</v>
      </c>
      <c r="B92" s="92" t="s">
        <v>1443</v>
      </c>
      <c r="C92" s="92" t="s">
        <v>1680</v>
      </c>
    </row>
    <row r="93" spans="1:3" ht="12.75">
      <c r="A93" s="92">
        <v>10.427</v>
      </c>
      <c r="B93" s="92" t="s">
        <v>1443</v>
      </c>
      <c r="C93" s="92" t="s">
        <v>1681</v>
      </c>
    </row>
    <row r="94" spans="1:3" ht="12.75">
      <c r="A94" s="92">
        <v>10.433</v>
      </c>
      <c r="B94" s="92" t="s">
        <v>1443</v>
      </c>
      <c r="C94" s="92" t="s">
        <v>1682</v>
      </c>
    </row>
    <row r="95" spans="1:3" ht="12.75">
      <c r="A95" s="92">
        <v>10.435</v>
      </c>
      <c r="B95" s="92" t="s">
        <v>1443</v>
      </c>
      <c r="C95" s="92" t="s">
        <v>1683</v>
      </c>
    </row>
    <row r="96" spans="1:3" ht="12.75">
      <c r="A96" s="92">
        <v>10.437</v>
      </c>
      <c r="B96" s="92" t="s">
        <v>1443</v>
      </c>
      <c r="C96" s="92" t="s">
        <v>1684</v>
      </c>
    </row>
    <row r="97" spans="1:3" ht="12.75">
      <c r="A97" s="92">
        <v>10.438</v>
      </c>
      <c r="B97" s="92" t="s">
        <v>1443</v>
      </c>
      <c r="C97" s="92" t="s">
        <v>1685</v>
      </c>
    </row>
    <row r="98" spans="1:3" ht="12.75">
      <c r="A98" s="92">
        <v>10.441</v>
      </c>
      <c r="B98" s="92" t="s">
        <v>1443</v>
      </c>
      <c r="C98" s="92" t="s">
        <v>1686</v>
      </c>
    </row>
    <row r="99" spans="1:3" ht="12.75">
      <c r="A99" s="92">
        <v>10.442</v>
      </c>
      <c r="B99" s="92" t="s">
        <v>1443</v>
      </c>
      <c r="C99" s="92" t="s">
        <v>1687</v>
      </c>
    </row>
    <row r="100" spans="1:3" ht="12.75">
      <c r="A100" s="92">
        <v>10.443</v>
      </c>
      <c r="B100" s="92" t="s">
        <v>1443</v>
      </c>
      <c r="C100" s="92" t="s">
        <v>1688</v>
      </c>
    </row>
    <row r="101" spans="1:3" ht="12.75">
      <c r="A101" s="92">
        <v>10.444</v>
      </c>
      <c r="B101" s="92" t="s">
        <v>1443</v>
      </c>
      <c r="C101" s="92" t="s">
        <v>1815</v>
      </c>
    </row>
    <row r="102" spans="1:3" ht="12.75">
      <c r="A102" s="92">
        <v>10.445</v>
      </c>
      <c r="B102" s="92" t="s">
        <v>1443</v>
      </c>
      <c r="C102" s="92" t="s">
        <v>1816</v>
      </c>
    </row>
    <row r="103" spans="1:3" ht="12.75">
      <c r="A103" s="92">
        <v>10.446</v>
      </c>
      <c r="B103" s="92" t="s">
        <v>1443</v>
      </c>
      <c r="C103" s="92" t="s">
        <v>1689</v>
      </c>
    </row>
    <row r="104" spans="1:3" ht="12.75">
      <c r="A104" s="92">
        <v>10.447</v>
      </c>
      <c r="B104" s="92" t="s">
        <v>1443</v>
      </c>
      <c r="C104" s="92" t="s">
        <v>1858</v>
      </c>
    </row>
    <row r="105" spans="1:3" ht="12.75">
      <c r="A105" s="92">
        <v>10.448</v>
      </c>
      <c r="B105" s="92" t="s">
        <v>1443</v>
      </c>
      <c r="C105" s="92" t="s">
        <v>1859</v>
      </c>
    </row>
    <row r="106" spans="1:3" ht="12.75">
      <c r="A106" s="92">
        <v>10.449</v>
      </c>
      <c r="B106" s="92" t="s">
        <v>1443</v>
      </c>
      <c r="C106" s="92" t="s">
        <v>1690</v>
      </c>
    </row>
    <row r="107" spans="1:3" ht="12.75">
      <c r="A107" s="92">
        <v>10.45</v>
      </c>
      <c r="B107" s="92" t="s">
        <v>1443</v>
      </c>
      <c r="C107" s="92" t="s">
        <v>1691</v>
      </c>
    </row>
    <row r="108" spans="1:3" ht="12.75">
      <c r="A108" s="92">
        <v>10.451</v>
      </c>
      <c r="B108" s="92" t="s">
        <v>1443</v>
      </c>
      <c r="C108" s="92" t="s">
        <v>1692</v>
      </c>
    </row>
    <row r="109" spans="1:3" ht="12.75">
      <c r="A109" s="100">
        <v>10.452</v>
      </c>
      <c r="B109" s="100" t="s">
        <v>1443</v>
      </c>
      <c r="C109" s="100" t="s">
        <v>1860</v>
      </c>
    </row>
    <row r="110" spans="1:3" ht="12.75">
      <c r="A110" s="92">
        <v>10.454</v>
      </c>
      <c r="B110" s="92" t="s">
        <v>1443</v>
      </c>
      <c r="C110" s="92" t="s">
        <v>1693</v>
      </c>
    </row>
    <row r="111" spans="1:3" ht="12.75">
      <c r="A111" s="92">
        <v>10.455</v>
      </c>
      <c r="B111" s="92" t="s">
        <v>1443</v>
      </c>
      <c r="C111" s="92" t="s">
        <v>1694</v>
      </c>
    </row>
    <row r="112" spans="1:3" ht="12.75">
      <c r="A112" s="92">
        <v>10.456</v>
      </c>
      <c r="B112" s="92" t="s">
        <v>1443</v>
      </c>
      <c r="C112" s="92" t="s">
        <v>1695</v>
      </c>
    </row>
    <row r="113" spans="1:3" ht="12.75">
      <c r="A113" s="92">
        <v>10.457</v>
      </c>
      <c r="B113" s="92" t="s">
        <v>1443</v>
      </c>
      <c r="C113" s="92" t="s">
        <v>1696</v>
      </c>
    </row>
    <row r="114" spans="1:3" ht="12.75">
      <c r="A114" s="92">
        <v>10.458</v>
      </c>
      <c r="B114" s="92" t="s">
        <v>1443</v>
      </c>
      <c r="C114" s="92" t="s">
        <v>1697</v>
      </c>
    </row>
    <row r="115" spans="1:3" ht="12.75">
      <c r="A115" s="92">
        <v>10.459</v>
      </c>
      <c r="B115" s="92" t="s">
        <v>1443</v>
      </c>
      <c r="C115" s="92" t="s">
        <v>1698</v>
      </c>
    </row>
    <row r="116" spans="1:3" ht="12.75">
      <c r="A116" s="92">
        <v>10.475</v>
      </c>
      <c r="B116" s="92" t="s">
        <v>1443</v>
      </c>
      <c r="C116" s="92" t="s">
        <v>1699</v>
      </c>
    </row>
    <row r="117" spans="1:3" ht="12.75">
      <c r="A117" s="92">
        <v>10.477</v>
      </c>
      <c r="B117" s="92" t="s">
        <v>1443</v>
      </c>
      <c r="C117" s="92" t="s">
        <v>1700</v>
      </c>
    </row>
    <row r="118" spans="1:3" ht="12.75">
      <c r="A118" s="92">
        <v>10.479</v>
      </c>
      <c r="B118" s="92" t="s">
        <v>1443</v>
      </c>
      <c r="C118" s="92" t="s">
        <v>1701</v>
      </c>
    </row>
    <row r="119" spans="1:3" ht="12.75">
      <c r="A119" s="92">
        <v>10.5</v>
      </c>
      <c r="B119" s="92" t="s">
        <v>1443</v>
      </c>
      <c r="C119" s="92" t="s">
        <v>1702</v>
      </c>
    </row>
    <row r="120" spans="1:3" ht="12.75">
      <c r="A120" s="92">
        <v>10.551</v>
      </c>
      <c r="B120" s="92" t="s">
        <v>1443</v>
      </c>
      <c r="C120" s="92" t="s">
        <v>1861</v>
      </c>
    </row>
    <row r="121" spans="1:3" ht="12.75">
      <c r="A121" s="92">
        <v>10.553</v>
      </c>
      <c r="B121" s="92" t="s">
        <v>1443</v>
      </c>
      <c r="C121" s="92" t="s">
        <v>1703</v>
      </c>
    </row>
    <row r="122" spans="1:3" ht="12.75">
      <c r="A122" s="92">
        <v>10.555</v>
      </c>
      <c r="B122" s="92" t="s">
        <v>1443</v>
      </c>
      <c r="C122" s="92" t="s">
        <v>1704</v>
      </c>
    </row>
    <row r="123" spans="1:3" ht="12.75">
      <c r="A123" s="92">
        <v>10.556</v>
      </c>
      <c r="B123" s="92" t="s">
        <v>1443</v>
      </c>
      <c r="C123" s="92" t="s">
        <v>1705</v>
      </c>
    </row>
    <row r="124" spans="1:3" ht="12.75">
      <c r="A124" s="92">
        <v>10.557</v>
      </c>
      <c r="B124" s="92" t="s">
        <v>1443</v>
      </c>
      <c r="C124" s="92" t="s">
        <v>1706</v>
      </c>
    </row>
    <row r="125" spans="1:3" ht="12.75">
      <c r="A125" s="92">
        <v>10.558</v>
      </c>
      <c r="B125" s="92" t="s">
        <v>1443</v>
      </c>
      <c r="C125" s="92" t="s">
        <v>594</v>
      </c>
    </row>
    <row r="126" spans="1:3" ht="12.75">
      <c r="A126" s="92">
        <v>10.559</v>
      </c>
      <c r="B126" s="92" t="s">
        <v>1443</v>
      </c>
      <c r="C126" s="92" t="s">
        <v>595</v>
      </c>
    </row>
    <row r="127" spans="1:3" ht="12.75">
      <c r="A127" s="92">
        <v>10.56</v>
      </c>
      <c r="B127" s="92" t="s">
        <v>1443</v>
      </c>
      <c r="C127" s="92" t="s">
        <v>596</v>
      </c>
    </row>
    <row r="128" spans="1:3" ht="12.75">
      <c r="A128" s="92">
        <v>10.561</v>
      </c>
      <c r="B128" s="92" t="s">
        <v>1443</v>
      </c>
      <c r="C128" s="92" t="s">
        <v>1862</v>
      </c>
    </row>
    <row r="129" spans="1:3" ht="12.75">
      <c r="A129" s="92">
        <v>10.565</v>
      </c>
      <c r="B129" s="92" t="s">
        <v>1443</v>
      </c>
      <c r="C129" s="92" t="s">
        <v>597</v>
      </c>
    </row>
    <row r="130" spans="1:3" ht="12.75">
      <c r="A130" s="92">
        <v>10.566</v>
      </c>
      <c r="B130" s="92" t="s">
        <v>1443</v>
      </c>
      <c r="C130" s="92" t="s">
        <v>598</v>
      </c>
    </row>
    <row r="131" spans="1:3" ht="12.75">
      <c r="A131" s="92">
        <v>10.567</v>
      </c>
      <c r="B131" s="92" t="s">
        <v>1443</v>
      </c>
      <c r="C131" s="92" t="s">
        <v>599</v>
      </c>
    </row>
    <row r="132" spans="1:3" ht="12.75">
      <c r="A132" s="92">
        <v>10.568</v>
      </c>
      <c r="B132" s="92" t="s">
        <v>1443</v>
      </c>
      <c r="C132" s="92" t="s">
        <v>600</v>
      </c>
    </row>
    <row r="133" spans="1:3" ht="12.75">
      <c r="A133" s="92">
        <v>10.569</v>
      </c>
      <c r="B133" s="92" t="s">
        <v>1443</v>
      </c>
      <c r="C133" s="92" t="s">
        <v>601</v>
      </c>
    </row>
    <row r="134" spans="1:3" ht="12.75">
      <c r="A134" s="92">
        <v>10.572</v>
      </c>
      <c r="B134" s="92" t="s">
        <v>1443</v>
      </c>
      <c r="C134" s="92" t="s">
        <v>602</v>
      </c>
    </row>
    <row r="135" spans="1:3" ht="12.75">
      <c r="A135" s="92">
        <v>10.574</v>
      </c>
      <c r="B135" s="92" t="s">
        <v>1443</v>
      </c>
      <c r="C135" s="92" t="s">
        <v>603</v>
      </c>
    </row>
    <row r="136" spans="1:3" ht="12.75">
      <c r="A136" s="92">
        <v>10.576</v>
      </c>
      <c r="B136" s="92" t="s">
        <v>1443</v>
      </c>
      <c r="C136" s="92" t="s">
        <v>604</v>
      </c>
    </row>
    <row r="137" spans="1:3" ht="12.75">
      <c r="A137" s="92">
        <v>10.578</v>
      </c>
      <c r="B137" s="92" t="s">
        <v>1443</v>
      </c>
      <c r="C137" s="92" t="s">
        <v>2447</v>
      </c>
    </row>
    <row r="138" spans="1:3" ht="12.75">
      <c r="A138" s="92">
        <v>10.579</v>
      </c>
      <c r="B138" s="92" t="s">
        <v>1443</v>
      </c>
      <c r="C138" s="92" t="s">
        <v>605</v>
      </c>
    </row>
    <row r="139" spans="1:3" ht="12.75">
      <c r="A139" s="92">
        <v>10.58</v>
      </c>
      <c r="B139" s="92" t="s">
        <v>1443</v>
      </c>
      <c r="C139" s="92" t="s">
        <v>1863</v>
      </c>
    </row>
    <row r="140" spans="1:3" ht="12.75">
      <c r="A140" s="92">
        <v>10.582</v>
      </c>
      <c r="B140" s="92" t="s">
        <v>1443</v>
      </c>
      <c r="C140" s="92" t="s">
        <v>2448</v>
      </c>
    </row>
    <row r="141" spans="1:3" ht="12.75">
      <c r="A141" s="92">
        <v>10.583</v>
      </c>
      <c r="B141" s="92" t="s">
        <v>1443</v>
      </c>
      <c r="C141" s="92" t="s">
        <v>1864</v>
      </c>
    </row>
    <row r="142" spans="1:3" ht="12.75">
      <c r="A142" s="92">
        <v>10.585</v>
      </c>
      <c r="B142" s="92" t="s">
        <v>1443</v>
      </c>
      <c r="C142" s="92" t="s">
        <v>1865</v>
      </c>
    </row>
    <row r="143" spans="1:3" ht="12.75">
      <c r="A143" s="92">
        <v>10.6</v>
      </c>
      <c r="B143" s="92" t="s">
        <v>1443</v>
      </c>
      <c r="C143" s="92" t="s">
        <v>606</v>
      </c>
    </row>
    <row r="144" spans="1:3" ht="12.75">
      <c r="A144" s="92">
        <v>10.601</v>
      </c>
      <c r="B144" s="92" t="s">
        <v>1443</v>
      </c>
      <c r="C144" s="92" t="s">
        <v>607</v>
      </c>
    </row>
    <row r="145" spans="1:3" ht="12.75">
      <c r="A145" s="92">
        <v>10.603</v>
      </c>
      <c r="B145" s="92" t="s">
        <v>1443</v>
      </c>
      <c r="C145" s="92" t="s">
        <v>608</v>
      </c>
    </row>
    <row r="146" spans="1:3" ht="12.75">
      <c r="A146" s="92">
        <v>10.604</v>
      </c>
      <c r="B146" s="92" t="s">
        <v>1443</v>
      </c>
      <c r="C146" s="92" t="s">
        <v>609</v>
      </c>
    </row>
    <row r="147" spans="1:3" ht="12.75">
      <c r="A147" s="92">
        <v>10.605</v>
      </c>
      <c r="B147" s="92" t="s">
        <v>1443</v>
      </c>
      <c r="C147" s="92" t="s">
        <v>2449</v>
      </c>
    </row>
    <row r="148" spans="1:3" ht="12.75">
      <c r="A148" s="92">
        <v>10.606</v>
      </c>
      <c r="B148" s="92" t="s">
        <v>1443</v>
      </c>
      <c r="C148" s="92" t="s">
        <v>610</v>
      </c>
    </row>
    <row r="149" spans="1:3" ht="12.75">
      <c r="A149" s="92">
        <v>10.607</v>
      </c>
      <c r="B149" s="92" t="s">
        <v>1443</v>
      </c>
      <c r="C149" s="92" t="s">
        <v>611</v>
      </c>
    </row>
    <row r="150" spans="1:3" ht="12.75">
      <c r="A150" s="92">
        <v>10.608</v>
      </c>
      <c r="B150" s="92" t="s">
        <v>1443</v>
      </c>
      <c r="C150" s="92" t="s">
        <v>612</v>
      </c>
    </row>
    <row r="151" spans="1:3" ht="12.75">
      <c r="A151" s="92">
        <v>10.609</v>
      </c>
      <c r="B151" s="92" t="s">
        <v>1443</v>
      </c>
      <c r="C151" s="92" t="s">
        <v>613</v>
      </c>
    </row>
    <row r="152" spans="1:3" ht="12.75">
      <c r="A152" s="92">
        <v>10.652</v>
      </c>
      <c r="B152" s="92" t="s">
        <v>1443</v>
      </c>
      <c r="C152" s="92" t="s">
        <v>614</v>
      </c>
    </row>
    <row r="153" spans="1:3" ht="12.75">
      <c r="A153" s="92">
        <v>10.664</v>
      </c>
      <c r="B153" s="92" t="s">
        <v>1443</v>
      </c>
      <c r="C153" s="92" t="s">
        <v>615</v>
      </c>
    </row>
    <row r="154" spans="1:3" ht="12.75">
      <c r="A154" s="92">
        <v>10.665</v>
      </c>
      <c r="B154" s="92" t="s">
        <v>1443</v>
      </c>
      <c r="C154" s="92" t="s">
        <v>1817</v>
      </c>
    </row>
    <row r="155" spans="1:3" ht="12.75">
      <c r="A155" s="92">
        <v>10.666</v>
      </c>
      <c r="B155" s="92" t="s">
        <v>1443</v>
      </c>
      <c r="C155" s="92" t="s">
        <v>1818</v>
      </c>
    </row>
    <row r="156" spans="1:3" ht="12.75">
      <c r="A156" s="92">
        <v>10.67</v>
      </c>
      <c r="B156" s="92" t="s">
        <v>1443</v>
      </c>
      <c r="C156" s="92" t="s">
        <v>1819</v>
      </c>
    </row>
    <row r="157" spans="1:3" ht="12.75">
      <c r="A157" s="92">
        <v>10.671</v>
      </c>
      <c r="B157" s="92" t="s">
        <v>1443</v>
      </c>
      <c r="C157" s="92" t="s">
        <v>616</v>
      </c>
    </row>
    <row r="158" spans="1:3" ht="12.75">
      <c r="A158" s="92">
        <v>10.672</v>
      </c>
      <c r="B158" s="92" t="s">
        <v>1443</v>
      </c>
      <c r="C158" s="92" t="s">
        <v>617</v>
      </c>
    </row>
    <row r="159" spans="1:3" ht="12.75">
      <c r="A159" s="100">
        <v>10.673</v>
      </c>
      <c r="B159" s="100" t="s">
        <v>1443</v>
      </c>
      <c r="C159" s="100" t="s">
        <v>1866</v>
      </c>
    </row>
    <row r="160" spans="1:3" ht="12.75">
      <c r="A160" s="92">
        <v>10.674</v>
      </c>
      <c r="B160" s="92" t="s">
        <v>1443</v>
      </c>
      <c r="C160" s="92" t="s">
        <v>618</v>
      </c>
    </row>
    <row r="161" spans="1:3" ht="12.75">
      <c r="A161" s="92">
        <v>10.675</v>
      </c>
      <c r="B161" s="92" t="s">
        <v>1443</v>
      </c>
      <c r="C161" s="92" t="s">
        <v>1102</v>
      </c>
    </row>
    <row r="162" spans="1:3" ht="12.75">
      <c r="A162" s="92">
        <v>10.676</v>
      </c>
      <c r="B162" s="92" t="s">
        <v>1443</v>
      </c>
      <c r="C162" s="92" t="s">
        <v>1103</v>
      </c>
    </row>
    <row r="163" spans="1:3" ht="12.75">
      <c r="A163" s="92">
        <v>10.677</v>
      </c>
      <c r="B163" s="92" t="s">
        <v>1443</v>
      </c>
      <c r="C163" s="92" t="s">
        <v>1104</v>
      </c>
    </row>
    <row r="164" spans="1:3" ht="12.75">
      <c r="A164" s="92">
        <v>10.678</v>
      </c>
      <c r="B164" s="92" t="s">
        <v>1443</v>
      </c>
      <c r="C164" s="92" t="s">
        <v>1105</v>
      </c>
    </row>
    <row r="165" spans="1:3" ht="12.75">
      <c r="A165" s="92">
        <v>10.679</v>
      </c>
      <c r="B165" s="92" t="s">
        <v>1443</v>
      </c>
      <c r="C165" s="92" t="s">
        <v>1106</v>
      </c>
    </row>
    <row r="166" spans="1:3" ht="12.75">
      <c r="A166" s="92">
        <v>10.68</v>
      </c>
      <c r="B166" s="92" t="s">
        <v>1443</v>
      </c>
      <c r="C166" s="92" t="s">
        <v>1107</v>
      </c>
    </row>
    <row r="167" spans="1:3" ht="12.75">
      <c r="A167" s="92">
        <v>10.681</v>
      </c>
      <c r="B167" s="92" t="s">
        <v>1443</v>
      </c>
      <c r="C167" s="92" t="s">
        <v>1324</v>
      </c>
    </row>
    <row r="168" spans="1:3" ht="12.75">
      <c r="A168" s="92">
        <v>10.682</v>
      </c>
      <c r="B168" s="92" t="s">
        <v>1443</v>
      </c>
      <c r="C168" s="92" t="s">
        <v>1867</v>
      </c>
    </row>
    <row r="169" spans="1:3" ht="12.75">
      <c r="A169" s="92">
        <v>10.683</v>
      </c>
      <c r="B169" s="92" t="s">
        <v>1443</v>
      </c>
      <c r="C169" s="92" t="s">
        <v>1868</v>
      </c>
    </row>
    <row r="170" spans="1:3" ht="12.75">
      <c r="A170" s="92">
        <v>10.684</v>
      </c>
      <c r="B170" s="92" t="s">
        <v>1443</v>
      </c>
      <c r="C170" s="92" t="s">
        <v>1869</v>
      </c>
    </row>
    <row r="171" spans="1:3" ht="12.75">
      <c r="A171" s="92">
        <v>10.685</v>
      </c>
      <c r="B171" s="92" t="s">
        <v>1443</v>
      </c>
      <c r="C171" s="92" t="s">
        <v>1870</v>
      </c>
    </row>
    <row r="172" spans="1:3" ht="12.75">
      <c r="A172" s="92">
        <v>10.686</v>
      </c>
      <c r="B172" s="92" t="s">
        <v>1443</v>
      </c>
      <c r="C172" s="92" t="s">
        <v>1871</v>
      </c>
    </row>
    <row r="173" spans="1:3" ht="12.75">
      <c r="A173" s="92">
        <v>10.687</v>
      </c>
      <c r="B173" s="92" t="s">
        <v>1443</v>
      </c>
      <c r="C173" s="92" t="s">
        <v>1872</v>
      </c>
    </row>
    <row r="174" spans="1:3" ht="12.75">
      <c r="A174" s="92">
        <v>10.688</v>
      </c>
      <c r="B174" s="92" t="s">
        <v>1443</v>
      </c>
      <c r="C174" s="92" t="s">
        <v>1873</v>
      </c>
    </row>
    <row r="175" spans="1:3" ht="12.75">
      <c r="A175" s="92">
        <v>10.689</v>
      </c>
      <c r="B175" s="92" t="s">
        <v>1443</v>
      </c>
      <c r="C175" s="92" t="s">
        <v>1874</v>
      </c>
    </row>
    <row r="176" spans="1:3" ht="12.75">
      <c r="A176" s="92">
        <v>10.69</v>
      </c>
      <c r="B176" s="92" t="s">
        <v>1443</v>
      </c>
      <c r="C176" s="92" t="s">
        <v>1875</v>
      </c>
    </row>
    <row r="177" spans="1:3" ht="12.75">
      <c r="A177" s="92">
        <v>10.691</v>
      </c>
      <c r="B177" s="92" t="s">
        <v>1443</v>
      </c>
      <c r="C177" s="92" t="s">
        <v>1876</v>
      </c>
    </row>
    <row r="178" spans="1:3" ht="12.75">
      <c r="A178" s="92">
        <v>10.693</v>
      </c>
      <c r="B178" s="92" t="s">
        <v>1443</v>
      </c>
      <c r="C178" s="92" t="s">
        <v>1877</v>
      </c>
    </row>
    <row r="179" spans="1:3" ht="12.75">
      <c r="A179" s="92">
        <v>10.694</v>
      </c>
      <c r="B179" s="92" t="s">
        <v>1443</v>
      </c>
      <c r="C179" s="92" t="s">
        <v>2355</v>
      </c>
    </row>
    <row r="180" spans="1:3" ht="12.75">
      <c r="A180" s="92">
        <v>10.695</v>
      </c>
      <c r="B180" s="92" t="s">
        <v>1443</v>
      </c>
      <c r="C180" s="92" t="s">
        <v>2356</v>
      </c>
    </row>
    <row r="181" spans="1:3" ht="12.75">
      <c r="A181" s="92">
        <v>10.7</v>
      </c>
      <c r="B181" s="92" t="s">
        <v>1443</v>
      </c>
      <c r="C181" s="92" t="s">
        <v>1108</v>
      </c>
    </row>
    <row r="182" spans="1:3" ht="12.75">
      <c r="A182" s="92">
        <v>10.759</v>
      </c>
      <c r="B182" s="92" t="s">
        <v>1443</v>
      </c>
      <c r="C182" s="92" t="s">
        <v>1878</v>
      </c>
    </row>
    <row r="183" spans="1:3" ht="12.75">
      <c r="A183" s="92">
        <v>10.76</v>
      </c>
      <c r="B183" s="92" t="s">
        <v>1443</v>
      </c>
      <c r="C183" s="92" t="s">
        <v>1109</v>
      </c>
    </row>
    <row r="184" spans="1:3" ht="12.75">
      <c r="A184" s="92">
        <v>10.761</v>
      </c>
      <c r="B184" s="92" t="s">
        <v>1443</v>
      </c>
      <c r="C184" s="92" t="s">
        <v>1110</v>
      </c>
    </row>
    <row r="185" spans="1:3" ht="12.75">
      <c r="A185" s="92">
        <v>10.762</v>
      </c>
      <c r="B185" s="92" t="s">
        <v>1443</v>
      </c>
      <c r="C185" s="92" t="s">
        <v>1111</v>
      </c>
    </row>
    <row r="186" spans="1:3" ht="12.75">
      <c r="A186" s="92">
        <v>10.763</v>
      </c>
      <c r="B186" s="92" t="s">
        <v>1443</v>
      </c>
      <c r="C186" s="92" t="s">
        <v>1112</v>
      </c>
    </row>
    <row r="187" spans="1:3" ht="12.75">
      <c r="A187" s="92">
        <v>10.766</v>
      </c>
      <c r="B187" s="92" t="s">
        <v>1443</v>
      </c>
      <c r="C187" s="92" t="s">
        <v>1113</v>
      </c>
    </row>
    <row r="188" spans="1:3" ht="12.75">
      <c r="A188" s="92">
        <v>10.767</v>
      </c>
      <c r="B188" s="92" t="s">
        <v>1443</v>
      </c>
      <c r="C188" s="92" t="s">
        <v>1114</v>
      </c>
    </row>
    <row r="189" spans="1:3" ht="12.75">
      <c r="A189" s="92">
        <v>10.768</v>
      </c>
      <c r="B189" s="92" t="s">
        <v>1443</v>
      </c>
      <c r="C189" s="92" t="s">
        <v>1115</v>
      </c>
    </row>
    <row r="190" spans="1:3" ht="12.75">
      <c r="A190" s="92">
        <v>10.769</v>
      </c>
      <c r="B190" s="92" t="s">
        <v>1443</v>
      </c>
      <c r="C190" s="92" t="s">
        <v>1116</v>
      </c>
    </row>
    <row r="191" spans="1:3" ht="12.75">
      <c r="A191" s="92">
        <v>10.77</v>
      </c>
      <c r="B191" s="92" t="s">
        <v>1443</v>
      </c>
      <c r="C191" s="92" t="s">
        <v>1117</v>
      </c>
    </row>
    <row r="192" spans="1:3" ht="12.75">
      <c r="A192" s="92">
        <v>10.771</v>
      </c>
      <c r="B192" s="92" t="s">
        <v>1443</v>
      </c>
      <c r="C192" s="92" t="s">
        <v>1118</v>
      </c>
    </row>
    <row r="193" spans="1:3" ht="12.75">
      <c r="A193" s="92">
        <v>10.772</v>
      </c>
      <c r="B193" s="92" t="s">
        <v>1443</v>
      </c>
      <c r="C193" s="92" t="s">
        <v>1119</v>
      </c>
    </row>
    <row r="194" spans="1:3" ht="12.75">
      <c r="A194" s="92">
        <v>10.773</v>
      </c>
      <c r="B194" s="92" t="s">
        <v>1443</v>
      </c>
      <c r="C194" s="92" t="s">
        <v>1120</v>
      </c>
    </row>
    <row r="195" spans="1:3" ht="12.75">
      <c r="A195" s="92">
        <v>10.774</v>
      </c>
      <c r="B195" s="92" t="s">
        <v>1443</v>
      </c>
      <c r="C195" s="92" t="s">
        <v>1121</v>
      </c>
    </row>
    <row r="196" spans="1:3" ht="12.75">
      <c r="A196" s="92">
        <v>10.775</v>
      </c>
      <c r="B196" s="92" t="s">
        <v>1443</v>
      </c>
      <c r="C196" s="92" t="s">
        <v>1122</v>
      </c>
    </row>
    <row r="197" spans="1:3" ht="12.75">
      <c r="A197" s="92">
        <v>10.778</v>
      </c>
      <c r="B197" s="92" t="s">
        <v>1443</v>
      </c>
      <c r="C197" s="92" t="s">
        <v>1123</v>
      </c>
    </row>
    <row r="198" spans="1:3" ht="12.75">
      <c r="A198" s="92">
        <v>10.78</v>
      </c>
      <c r="B198" s="92" t="s">
        <v>1443</v>
      </c>
      <c r="C198" s="92" t="s">
        <v>1113</v>
      </c>
    </row>
    <row r="199" spans="1:3" ht="12.75">
      <c r="A199" s="92">
        <v>10.781</v>
      </c>
      <c r="B199" s="92" t="s">
        <v>1443</v>
      </c>
      <c r="C199" s="92" t="s">
        <v>1880</v>
      </c>
    </row>
    <row r="200" spans="1:3" ht="12.75">
      <c r="A200" s="92">
        <v>10.783</v>
      </c>
      <c r="B200" s="92" t="s">
        <v>1443</v>
      </c>
      <c r="C200" s="92" t="s">
        <v>1881</v>
      </c>
    </row>
    <row r="201" spans="1:3" ht="12.75">
      <c r="A201" s="92">
        <v>10.787</v>
      </c>
      <c r="B201" s="92" t="s">
        <v>1443</v>
      </c>
      <c r="C201" s="92" t="s">
        <v>1882</v>
      </c>
    </row>
    <row r="202" spans="1:3" ht="12.75">
      <c r="A202" s="92">
        <v>10.788</v>
      </c>
      <c r="B202" s="92" t="s">
        <v>1443</v>
      </c>
      <c r="C202" s="92" t="s">
        <v>1883</v>
      </c>
    </row>
    <row r="203" spans="1:3" ht="12.75">
      <c r="A203" s="92">
        <v>10.789</v>
      </c>
      <c r="B203" s="92" t="s">
        <v>1443</v>
      </c>
      <c r="C203" s="92" t="s">
        <v>1884</v>
      </c>
    </row>
    <row r="204" spans="1:3" ht="12.75">
      <c r="A204" s="92">
        <v>10.85</v>
      </c>
      <c r="B204" s="92" t="s">
        <v>1443</v>
      </c>
      <c r="C204" s="92" t="s">
        <v>1124</v>
      </c>
    </row>
    <row r="205" spans="1:3" ht="12.75">
      <c r="A205" s="92">
        <v>10.851</v>
      </c>
      <c r="B205" s="92" t="s">
        <v>1443</v>
      </c>
      <c r="C205" s="92" t="s">
        <v>1125</v>
      </c>
    </row>
    <row r="206" spans="1:3" ht="12.75">
      <c r="A206" s="92">
        <v>10.854</v>
      </c>
      <c r="B206" s="92" t="s">
        <v>1443</v>
      </c>
      <c r="C206" s="92" t="s">
        <v>1126</v>
      </c>
    </row>
    <row r="207" spans="1:3" ht="12.75">
      <c r="A207" s="92">
        <v>10.855</v>
      </c>
      <c r="B207" s="92" t="s">
        <v>1443</v>
      </c>
      <c r="C207" s="92" t="s">
        <v>1127</v>
      </c>
    </row>
    <row r="208" spans="1:3" ht="12.75">
      <c r="A208" s="92">
        <v>10.856</v>
      </c>
      <c r="B208" s="92" t="s">
        <v>1443</v>
      </c>
      <c r="C208" s="92" t="s">
        <v>1128</v>
      </c>
    </row>
    <row r="209" spans="1:3" ht="12.75">
      <c r="A209" s="92">
        <v>10.857</v>
      </c>
      <c r="B209" s="92" t="s">
        <v>1443</v>
      </c>
      <c r="C209" s="92" t="s">
        <v>1129</v>
      </c>
    </row>
    <row r="210" spans="1:3" ht="12.75">
      <c r="A210" s="92">
        <v>10.858</v>
      </c>
      <c r="B210" s="92" t="s">
        <v>1443</v>
      </c>
      <c r="C210" s="92" t="s">
        <v>1841</v>
      </c>
    </row>
    <row r="211" spans="1:3" ht="12.75">
      <c r="A211" s="92">
        <v>10.859</v>
      </c>
      <c r="B211" s="92" t="s">
        <v>1443</v>
      </c>
      <c r="C211" s="92" t="s">
        <v>795</v>
      </c>
    </row>
    <row r="212" spans="1:3" ht="12.75">
      <c r="A212" s="92">
        <v>10.86</v>
      </c>
      <c r="B212" s="92" t="s">
        <v>1443</v>
      </c>
      <c r="C212" s="92" t="s">
        <v>1130</v>
      </c>
    </row>
    <row r="213" spans="1:3" ht="12.75">
      <c r="A213" s="92">
        <v>10.861</v>
      </c>
      <c r="B213" s="92" t="s">
        <v>1443</v>
      </c>
      <c r="C213" s="92" t="s">
        <v>1131</v>
      </c>
    </row>
    <row r="214" spans="1:3" ht="12.75">
      <c r="A214" s="92">
        <v>10.862</v>
      </c>
      <c r="B214" s="92" t="s">
        <v>1443</v>
      </c>
      <c r="C214" s="92" t="s">
        <v>1132</v>
      </c>
    </row>
    <row r="215" spans="1:3" ht="12.75">
      <c r="A215" s="92">
        <v>10.863</v>
      </c>
      <c r="B215" s="92" t="s">
        <v>1443</v>
      </c>
      <c r="C215" s="92" t="s">
        <v>1133</v>
      </c>
    </row>
    <row r="216" spans="1:3" ht="12.75">
      <c r="A216" s="92">
        <v>10.864</v>
      </c>
      <c r="B216" s="92" t="s">
        <v>1443</v>
      </c>
      <c r="C216" s="92" t="s">
        <v>1134</v>
      </c>
    </row>
    <row r="217" spans="1:3" ht="12.75">
      <c r="A217" s="92">
        <v>10.865</v>
      </c>
      <c r="B217" s="92" t="s">
        <v>1443</v>
      </c>
      <c r="C217" s="92" t="s">
        <v>1885</v>
      </c>
    </row>
    <row r="218" spans="1:3" ht="12.75">
      <c r="A218" s="92">
        <v>10.868</v>
      </c>
      <c r="B218" s="92" t="s">
        <v>1443</v>
      </c>
      <c r="C218" s="92" t="s">
        <v>1886</v>
      </c>
    </row>
    <row r="219" spans="1:3" ht="12.75">
      <c r="A219" s="92">
        <v>10.87</v>
      </c>
      <c r="B219" s="92" t="s">
        <v>1443</v>
      </c>
      <c r="C219" s="92" t="s">
        <v>1887</v>
      </c>
    </row>
    <row r="220" spans="1:3" ht="12.75">
      <c r="A220" s="92">
        <v>10.886</v>
      </c>
      <c r="B220" s="92" t="s">
        <v>1443</v>
      </c>
      <c r="C220" s="92" t="s">
        <v>1135</v>
      </c>
    </row>
    <row r="221" spans="1:3" ht="12.75">
      <c r="A221" s="92">
        <v>10.901</v>
      </c>
      <c r="B221" s="92" t="s">
        <v>1443</v>
      </c>
      <c r="C221" s="92" t="s">
        <v>1136</v>
      </c>
    </row>
    <row r="222" spans="1:3" ht="12.75">
      <c r="A222" s="92">
        <v>10.902</v>
      </c>
      <c r="B222" s="92" t="s">
        <v>1443</v>
      </c>
      <c r="C222" s="92" t="s">
        <v>1137</v>
      </c>
    </row>
    <row r="223" spans="1:3" ht="12.75">
      <c r="A223" s="92">
        <v>10.903</v>
      </c>
      <c r="B223" s="92" t="s">
        <v>1443</v>
      </c>
      <c r="C223" s="92" t="s">
        <v>1138</v>
      </c>
    </row>
    <row r="224" spans="1:3" ht="12.75">
      <c r="A224" s="92">
        <v>10.904</v>
      </c>
      <c r="B224" s="92" t="s">
        <v>1443</v>
      </c>
      <c r="C224" s="92" t="s">
        <v>1139</v>
      </c>
    </row>
    <row r="225" spans="1:3" ht="12.75">
      <c r="A225" s="92">
        <v>10.905</v>
      </c>
      <c r="B225" s="92" t="s">
        <v>1443</v>
      </c>
      <c r="C225" s="92" t="s">
        <v>1140</v>
      </c>
    </row>
    <row r="226" spans="1:3" ht="12.75">
      <c r="A226" s="92">
        <v>10.906</v>
      </c>
      <c r="B226" s="92" t="s">
        <v>1443</v>
      </c>
      <c r="C226" s="92" t="s">
        <v>1141</v>
      </c>
    </row>
    <row r="227" spans="1:3" ht="12.75">
      <c r="A227" s="92">
        <v>10.907</v>
      </c>
      <c r="B227" s="92" t="s">
        <v>1443</v>
      </c>
      <c r="C227" s="92" t="s">
        <v>1142</v>
      </c>
    </row>
    <row r="228" spans="1:3" ht="12.75">
      <c r="A228" s="92">
        <v>10.91</v>
      </c>
      <c r="B228" s="92" t="s">
        <v>1443</v>
      </c>
      <c r="C228" s="92" t="s">
        <v>1143</v>
      </c>
    </row>
    <row r="229" spans="1:3" ht="12.75">
      <c r="A229" s="92">
        <v>10.912</v>
      </c>
      <c r="B229" s="92" t="s">
        <v>1443</v>
      </c>
      <c r="C229" s="92" t="s">
        <v>1144</v>
      </c>
    </row>
    <row r="230" spans="1:3" ht="12.75">
      <c r="A230" s="92">
        <v>10.913</v>
      </c>
      <c r="B230" s="92" t="s">
        <v>1443</v>
      </c>
      <c r="C230" s="92" t="s">
        <v>1145</v>
      </c>
    </row>
    <row r="231" spans="1:3" ht="12.75">
      <c r="A231" s="92">
        <v>10.914</v>
      </c>
      <c r="B231" s="92" t="s">
        <v>1443</v>
      </c>
      <c r="C231" s="92" t="s">
        <v>1146</v>
      </c>
    </row>
    <row r="232" spans="1:3" ht="12.75">
      <c r="A232" s="92">
        <v>10.916</v>
      </c>
      <c r="B232" s="92" t="s">
        <v>1443</v>
      </c>
      <c r="C232" s="92" t="s">
        <v>1147</v>
      </c>
    </row>
    <row r="233" spans="1:3" ht="12.75">
      <c r="A233" s="92">
        <v>10.917</v>
      </c>
      <c r="B233" s="92" t="s">
        <v>1443</v>
      </c>
      <c r="C233" s="92" t="s">
        <v>1148</v>
      </c>
    </row>
    <row r="234" spans="1:3" ht="12.75">
      <c r="A234" s="92">
        <v>10.918</v>
      </c>
      <c r="B234" s="92" t="s">
        <v>1443</v>
      </c>
      <c r="C234" s="92" t="s">
        <v>2450</v>
      </c>
    </row>
    <row r="235" spans="1:3" ht="12.75">
      <c r="A235" s="92">
        <v>10.919</v>
      </c>
      <c r="B235" s="92" t="s">
        <v>1443</v>
      </c>
      <c r="C235" s="92" t="s">
        <v>2451</v>
      </c>
    </row>
    <row r="236" spans="1:3" ht="12.75">
      <c r="A236" s="92">
        <v>10.92</v>
      </c>
      <c r="B236" s="92" t="s">
        <v>1443</v>
      </c>
      <c r="C236" s="92" t="s">
        <v>1149</v>
      </c>
    </row>
    <row r="237" spans="1:3" ht="12.75">
      <c r="A237" s="92">
        <v>10.921</v>
      </c>
      <c r="B237" s="92" t="s">
        <v>1443</v>
      </c>
      <c r="C237" s="92" t="s">
        <v>2452</v>
      </c>
    </row>
    <row r="238" spans="1:3" ht="12.75">
      <c r="A238" s="92">
        <v>10.922</v>
      </c>
      <c r="B238" s="92" t="s">
        <v>1443</v>
      </c>
      <c r="C238" s="92" t="s">
        <v>796</v>
      </c>
    </row>
    <row r="239" spans="1:3" ht="12.75">
      <c r="A239" s="92">
        <v>10.923</v>
      </c>
      <c r="B239" s="92" t="s">
        <v>1443</v>
      </c>
      <c r="C239" s="92" t="s">
        <v>797</v>
      </c>
    </row>
    <row r="240" spans="1:3" ht="12.75">
      <c r="A240" s="92">
        <v>10.95</v>
      </c>
      <c r="B240" s="92" t="s">
        <v>1443</v>
      </c>
      <c r="C240" s="92" t="s">
        <v>1150</v>
      </c>
    </row>
    <row r="241" spans="1:3" ht="12.75">
      <c r="A241" s="92">
        <v>10.96</v>
      </c>
      <c r="B241" s="92" t="s">
        <v>1443</v>
      </c>
      <c r="C241" s="92" t="s">
        <v>1151</v>
      </c>
    </row>
    <row r="242" spans="1:3" ht="12.75">
      <c r="A242" s="92">
        <v>10.961</v>
      </c>
      <c r="B242" s="92" t="s">
        <v>1443</v>
      </c>
      <c r="C242" s="92" t="s">
        <v>1152</v>
      </c>
    </row>
    <row r="243" spans="1:3" ht="12.75">
      <c r="A243" s="92">
        <v>10.962</v>
      </c>
      <c r="B243" s="92" t="s">
        <v>1443</v>
      </c>
      <c r="C243" s="92" t="s">
        <v>1153</v>
      </c>
    </row>
    <row r="244" spans="1:3" ht="12.75">
      <c r="A244" s="100">
        <v>10.994</v>
      </c>
      <c r="B244" s="100" t="s">
        <v>1443</v>
      </c>
      <c r="C244" s="100" t="s">
        <v>1888</v>
      </c>
    </row>
    <row r="245" spans="1:3" ht="12.75">
      <c r="A245" s="100">
        <v>10.995</v>
      </c>
      <c r="B245" s="100" t="s">
        <v>1443</v>
      </c>
      <c r="C245" s="100" t="s">
        <v>1889</v>
      </c>
    </row>
    <row r="246" spans="1:3" ht="12.75">
      <c r="A246" s="92">
        <v>10.999</v>
      </c>
      <c r="B246" s="92" t="s">
        <v>1443</v>
      </c>
      <c r="C246" s="92" t="s">
        <v>1327</v>
      </c>
    </row>
    <row r="247" spans="1:3" ht="12.75">
      <c r="A247" s="92">
        <v>11.001</v>
      </c>
      <c r="B247" s="92" t="s">
        <v>1154</v>
      </c>
      <c r="C247" s="92" t="s">
        <v>1155</v>
      </c>
    </row>
    <row r="248" spans="1:3" ht="12.75">
      <c r="A248" s="92">
        <v>11.002</v>
      </c>
      <c r="B248" s="92" t="s">
        <v>1154</v>
      </c>
      <c r="C248" s="92" t="s">
        <v>1156</v>
      </c>
    </row>
    <row r="249" spans="1:3" ht="12.75">
      <c r="A249" s="92">
        <v>11.003</v>
      </c>
      <c r="B249" s="92" t="s">
        <v>1154</v>
      </c>
      <c r="C249" s="92" t="s">
        <v>1157</v>
      </c>
    </row>
    <row r="250" spans="1:3" ht="12.75">
      <c r="A250" s="92">
        <v>11.004</v>
      </c>
      <c r="B250" s="92" t="s">
        <v>1154</v>
      </c>
      <c r="C250" s="92" t="s">
        <v>1158</v>
      </c>
    </row>
    <row r="251" spans="1:3" ht="12.75">
      <c r="A251" s="92">
        <v>11.005</v>
      </c>
      <c r="B251" s="92" t="s">
        <v>1154</v>
      </c>
      <c r="C251" s="92" t="s">
        <v>1159</v>
      </c>
    </row>
    <row r="252" spans="1:3" ht="12.75">
      <c r="A252" s="92">
        <v>11.006</v>
      </c>
      <c r="B252" s="92" t="s">
        <v>1154</v>
      </c>
      <c r="C252" s="92" t="s">
        <v>1160</v>
      </c>
    </row>
    <row r="253" spans="1:3" ht="12.75">
      <c r="A253" s="92">
        <v>11.008</v>
      </c>
      <c r="B253" s="92" t="s">
        <v>1154</v>
      </c>
      <c r="C253" s="92" t="s">
        <v>2453</v>
      </c>
    </row>
    <row r="254" spans="1:3" ht="12.75">
      <c r="A254" s="92">
        <v>11.009</v>
      </c>
      <c r="B254" s="92" t="s">
        <v>1154</v>
      </c>
      <c r="C254" s="92" t="s">
        <v>1903</v>
      </c>
    </row>
    <row r="255" spans="1:3" ht="12.75">
      <c r="A255" s="92">
        <v>11.01</v>
      </c>
      <c r="B255" s="92" t="s">
        <v>1154</v>
      </c>
      <c r="C255" s="92" t="s">
        <v>2454</v>
      </c>
    </row>
    <row r="256" spans="1:3" ht="12.75">
      <c r="A256" s="92">
        <v>11.011</v>
      </c>
      <c r="B256" s="92" t="s">
        <v>1154</v>
      </c>
      <c r="C256" s="92" t="s">
        <v>1904</v>
      </c>
    </row>
    <row r="257" spans="1:3" ht="12.75">
      <c r="A257" s="92">
        <v>11.012</v>
      </c>
      <c r="B257" s="92" t="s">
        <v>1154</v>
      </c>
      <c r="C257" s="92" t="s">
        <v>1905</v>
      </c>
    </row>
    <row r="258" spans="1:3" ht="12.75">
      <c r="A258" s="92">
        <v>11.013</v>
      </c>
      <c r="B258" s="92" t="s">
        <v>1154</v>
      </c>
      <c r="C258" s="92" t="s">
        <v>1906</v>
      </c>
    </row>
    <row r="259" spans="1:3" ht="12.75">
      <c r="A259" s="92">
        <v>11.025</v>
      </c>
      <c r="B259" s="92" t="s">
        <v>1154</v>
      </c>
      <c r="C259" s="92" t="s">
        <v>1161</v>
      </c>
    </row>
    <row r="260" spans="1:3" ht="12.75">
      <c r="A260" s="92">
        <v>11.026</v>
      </c>
      <c r="B260" s="92" t="s">
        <v>1154</v>
      </c>
      <c r="C260" s="92" t="s">
        <v>1162</v>
      </c>
    </row>
    <row r="261" spans="1:3" ht="12.75">
      <c r="A261" s="92">
        <v>11.106</v>
      </c>
      <c r="B261" s="92" t="s">
        <v>1154</v>
      </c>
      <c r="C261" s="92" t="s">
        <v>1820</v>
      </c>
    </row>
    <row r="262" spans="1:3" ht="12.75">
      <c r="A262" s="92">
        <v>11.108</v>
      </c>
      <c r="B262" s="92" t="s">
        <v>1154</v>
      </c>
      <c r="C262" s="92" t="s">
        <v>660</v>
      </c>
    </row>
    <row r="263" spans="1:3" ht="12.75">
      <c r="A263" s="92">
        <v>11.11</v>
      </c>
      <c r="B263" s="92" t="s">
        <v>1154</v>
      </c>
      <c r="C263" s="92" t="s">
        <v>661</v>
      </c>
    </row>
    <row r="264" spans="1:3" ht="12.75">
      <c r="A264" s="92">
        <v>11.111</v>
      </c>
      <c r="B264" s="92" t="s">
        <v>1154</v>
      </c>
      <c r="C264" s="92" t="s">
        <v>2455</v>
      </c>
    </row>
    <row r="265" spans="1:3" ht="12.75">
      <c r="A265" s="92">
        <v>11.112</v>
      </c>
      <c r="B265" s="92" t="s">
        <v>1154</v>
      </c>
      <c r="C265" s="92" t="s">
        <v>798</v>
      </c>
    </row>
    <row r="266" spans="1:3" ht="12.75">
      <c r="A266" s="92">
        <v>11.113</v>
      </c>
      <c r="B266" s="92" t="s">
        <v>1154</v>
      </c>
      <c r="C266" s="92" t="s">
        <v>662</v>
      </c>
    </row>
    <row r="267" spans="1:3" ht="12.75">
      <c r="A267" s="92">
        <v>11.15</v>
      </c>
      <c r="B267" s="92" t="s">
        <v>1154</v>
      </c>
      <c r="C267" s="92" t="s">
        <v>663</v>
      </c>
    </row>
    <row r="268" spans="1:3" ht="12.75">
      <c r="A268" s="92">
        <v>11.3</v>
      </c>
      <c r="B268" s="92" t="s">
        <v>1154</v>
      </c>
      <c r="C268" s="92" t="s">
        <v>799</v>
      </c>
    </row>
    <row r="269" spans="1:3" ht="12.75">
      <c r="A269" s="92">
        <v>11.302</v>
      </c>
      <c r="B269" s="92" t="s">
        <v>1154</v>
      </c>
      <c r="C269" s="92" t="s">
        <v>1907</v>
      </c>
    </row>
    <row r="270" spans="1:3" ht="12.75">
      <c r="A270" s="92">
        <v>11.303</v>
      </c>
      <c r="B270" s="92" t="s">
        <v>1154</v>
      </c>
      <c r="C270" s="92" t="s">
        <v>1908</v>
      </c>
    </row>
    <row r="271" spans="1:3" ht="12.75">
      <c r="A271" s="92">
        <v>11.307</v>
      </c>
      <c r="B271" s="92" t="s">
        <v>1154</v>
      </c>
      <c r="C271" s="92" t="s">
        <v>664</v>
      </c>
    </row>
    <row r="272" spans="1:3" ht="12.75">
      <c r="A272" s="92">
        <v>11.312</v>
      </c>
      <c r="B272" s="92" t="s">
        <v>1154</v>
      </c>
      <c r="C272" s="92" t="s">
        <v>665</v>
      </c>
    </row>
    <row r="273" spans="1:3" ht="12.75">
      <c r="A273" s="92">
        <v>11.313</v>
      </c>
      <c r="B273" s="92" t="s">
        <v>1154</v>
      </c>
      <c r="C273" s="92" t="s">
        <v>800</v>
      </c>
    </row>
    <row r="274" spans="1:3" ht="12.75">
      <c r="A274" s="92">
        <v>11.4</v>
      </c>
      <c r="B274" s="92" t="s">
        <v>1154</v>
      </c>
      <c r="C274" s="92" t="s">
        <v>2456</v>
      </c>
    </row>
    <row r="275" spans="1:3" s="102" customFormat="1" ht="12.75">
      <c r="A275" s="100">
        <v>11.405</v>
      </c>
      <c r="B275" s="100" t="s">
        <v>1154</v>
      </c>
      <c r="C275" s="100" t="s">
        <v>1909</v>
      </c>
    </row>
    <row r="276" spans="1:3" ht="12.75">
      <c r="A276" s="92">
        <v>11.407</v>
      </c>
      <c r="B276" s="92" t="s">
        <v>1154</v>
      </c>
      <c r="C276" s="92" t="s">
        <v>666</v>
      </c>
    </row>
    <row r="277" spans="1:3" ht="12.75">
      <c r="A277" s="92">
        <v>11.408</v>
      </c>
      <c r="B277" s="92" t="s">
        <v>1154</v>
      </c>
      <c r="C277" s="92" t="s">
        <v>667</v>
      </c>
    </row>
    <row r="278" spans="1:3" ht="12.75">
      <c r="A278" s="92">
        <v>11.413</v>
      </c>
      <c r="B278" s="92" t="s">
        <v>1154</v>
      </c>
      <c r="C278" s="92" t="s">
        <v>668</v>
      </c>
    </row>
    <row r="279" spans="1:3" ht="12.75">
      <c r="A279" s="92">
        <v>11.415</v>
      </c>
      <c r="B279" s="92" t="s">
        <v>1154</v>
      </c>
      <c r="C279" s="92" t="s">
        <v>669</v>
      </c>
    </row>
    <row r="280" spans="1:3" ht="12.75">
      <c r="A280" s="92">
        <v>11.417</v>
      </c>
      <c r="B280" s="92" t="s">
        <v>1154</v>
      </c>
      <c r="C280" s="92" t="s">
        <v>670</v>
      </c>
    </row>
    <row r="281" spans="1:3" ht="12.75">
      <c r="A281" s="92">
        <v>11.419</v>
      </c>
      <c r="B281" s="92" t="s">
        <v>1154</v>
      </c>
      <c r="C281" s="92" t="s">
        <v>671</v>
      </c>
    </row>
    <row r="282" spans="1:3" ht="12.75">
      <c r="A282" s="92">
        <v>11.42</v>
      </c>
      <c r="B282" s="92" t="s">
        <v>1154</v>
      </c>
      <c r="C282" s="92" t="s">
        <v>672</v>
      </c>
    </row>
    <row r="283" spans="1:3" ht="12.75">
      <c r="A283" s="92">
        <v>11.426</v>
      </c>
      <c r="B283" s="92" t="s">
        <v>1154</v>
      </c>
      <c r="C283" s="92" t="s">
        <v>673</v>
      </c>
    </row>
    <row r="284" spans="1:3" ht="12.75">
      <c r="A284" s="92">
        <v>11.427</v>
      </c>
      <c r="B284" s="92" t="s">
        <v>1154</v>
      </c>
      <c r="C284" s="92" t="s">
        <v>674</v>
      </c>
    </row>
    <row r="285" spans="1:3" ht="12.75">
      <c r="A285" s="92">
        <v>11.429</v>
      </c>
      <c r="B285" s="92" t="s">
        <v>1154</v>
      </c>
      <c r="C285" s="92" t="s">
        <v>675</v>
      </c>
    </row>
    <row r="286" spans="1:3" ht="12.75">
      <c r="A286" s="92">
        <v>11.43</v>
      </c>
      <c r="B286" s="92" t="s">
        <v>1154</v>
      </c>
      <c r="C286" s="92" t="s">
        <v>676</v>
      </c>
    </row>
    <row r="287" spans="1:3" ht="12.75">
      <c r="A287" s="92">
        <v>11.431</v>
      </c>
      <c r="B287" s="92" t="s">
        <v>1154</v>
      </c>
      <c r="C287" s="92" t="s">
        <v>677</v>
      </c>
    </row>
    <row r="288" spans="1:3" ht="12.75">
      <c r="A288" s="92">
        <v>11.432</v>
      </c>
      <c r="B288" s="92" t="s">
        <v>1154</v>
      </c>
      <c r="C288" s="92" t="s">
        <v>678</v>
      </c>
    </row>
    <row r="289" spans="1:3" ht="12.75">
      <c r="A289" s="92">
        <v>11.433</v>
      </c>
      <c r="B289" s="92" t="s">
        <v>1154</v>
      </c>
      <c r="C289" s="92" t="s">
        <v>679</v>
      </c>
    </row>
    <row r="290" spans="1:3" ht="12.75">
      <c r="A290" s="92">
        <v>11.434</v>
      </c>
      <c r="B290" s="92" t="s">
        <v>1154</v>
      </c>
      <c r="C290" s="92" t="s">
        <v>680</v>
      </c>
    </row>
    <row r="291" spans="1:3" ht="12.75">
      <c r="A291" s="92">
        <v>11.435</v>
      </c>
      <c r="B291" s="92" t="s">
        <v>1154</v>
      </c>
      <c r="C291" s="92" t="s">
        <v>681</v>
      </c>
    </row>
    <row r="292" spans="1:3" ht="12.75">
      <c r="A292" s="92">
        <v>11.436</v>
      </c>
      <c r="B292" s="92" t="s">
        <v>1154</v>
      </c>
      <c r="C292" s="92" t="s">
        <v>682</v>
      </c>
    </row>
    <row r="293" spans="1:3" ht="12.75">
      <c r="A293" s="92">
        <v>11.437</v>
      </c>
      <c r="B293" s="92" t="s">
        <v>1154</v>
      </c>
      <c r="C293" s="92" t="s">
        <v>683</v>
      </c>
    </row>
    <row r="294" spans="1:3" ht="12.75">
      <c r="A294" s="92">
        <v>11.438</v>
      </c>
      <c r="B294" s="92" t="s">
        <v>1154</v>
      </c>
      <c r="C294" s="92" t="s">
        <v>726</v>
      </c>
    </row>
    <row r="295" spans="1:3" ht="12.75">
      <c r="A295" s="92">
        <v>11.439</v>
      </c>
      <c r="B295" s="92" t="s">
        <v>1154</v>
      </c>
      <c r="C295" s="92" t="s">
        <v>684</v>
      </c>
    </row>
    <row r="296" spans="1:3" ht="12.75">
      <c r="A296" s="92">
        <v>11.44</v>
      </c>
      <c r="B296" s="92" t="s">
        <v>1154</v>
      </c>
      <c r="C296" s="92" t="s">
        <v>685</v>
      </c>
    </row>
    <row r="297" spans="1:3" ht="12.75">
      <c r="A297" s="92">
        <v>11.441</v>
      </c>
      <c r="B297" s="92" t="s">
        <v>1154</v>
      </c>
      <c r="C297" s="92" t="s">
        <v>686</v>
      </c>
    </row>
    <row r="298" spans="1:3" ht="12.75">
      <c r="A298" s="92">
        <v>11.443</v>
      </c>
      <c r="B298" s="92" t="s">
        <v>1154</v>
      </c>
      <c r="C298" s="92" t="s">
        <v>687</v>
      </c>
    </row>
    <row r="299" spans="1:3" ht="12.75">
      <c r="A299" s="92">
        <v>11.444</v>
      </c>
      <c r="B299" s="92" t="s">
        <v>1154</v>
      </c>
      <c r="C299" s="92" t="s">
        <v>688</v>
      </c>
    </row>
    <row r="300" spans="1:3" ht="12.75">
      <c r="A300" s="92">
        <v>11.445</v>
      </c>
      <c r="B300" s="92" t="s">
        <v>1154</v>
      </c>
      <c r="C300" s="92" t="s">
        <v>689</v>
      </c>
    </row>
    <row r="301" spans="1:3" ht="12.75">
      <c r="A301" s="92">
        <v>11.449</v>
      </c>
      <c r="B301" s="92" t="s">
        <v>1154</v>
      </c>
      <c r="C301" s="92" t="s">
        <v>690</v>
      </c>
    </row>
    <row r="302" spans="1:3" ht="12.75">
      <c r="A302" s="92">
        <v>11.45</v>
      </c>
      <c r="B302" s="92" t="s">
        <v>1154</v>
      </c>
      <c r="C302" s="92" t="s">
        <v>691</v>
      </c>
    </row>
    <row r="303" spans="1:3" ht="12.75">
      <c r="A303" s="92">
        <v>11.452</v>
      </c>
      <c r="B303" s="92" t="s">
        <v>1154</v>
      </c>
      <c r="C303" s="92" t="s">
        <v>692</v>
      </c>
    </row>
    <row r="304" spans="1:3" ht="12.75">
      <c r="A304" s="92">
        <v>11.454</v>
      </c>
      <c r="B304" s="92" t="s">
        <v>1154</v>
      </c>
      <c r="C304" s="92" t="s">
        <v>693</v>
      </c>
    </row>
    <row r="305" spans="1:3" ht="12.75">
      <c r="A305" s="92">
        <v>11.455</v>
      </c>
      <c r="B305" s="92" t="s">
        <v>1154</v>
      </c>
      <c r="C305" s="92" t="s">
        <v>694</v>
      </c>
    </row>
    <row r="306" spans="1:3" ht="12.75">
      <c r="A306" s="92">
        <v>11.457</v>
      </c>
      <c r="B306" s="92" t="s">
        <v>1154</v>
      </c>
      <c r="C306" s="92" t="s">
        <v>695</v>
      </c>
    </row>
    <row r="307" spans="1:3" ht="12.75">
      <c r="A307" s="92">
        <v>11.459</v>
      </c>
      <c r="B307" s="92" t="s">
        <v>1154</v>
      </c>
      <c r="C307" s="92" t="s">
        <v>696</v>
      </c>
    </row>
    <row r="308" spans="1:3" ht="12.75">
      <c r="A308" s="92">
        <v>11.46</v>
      </c>
      <c r="B308" s="92" t="s">
        <v>1154</v>
      </c>
      <c r="C308" s="92" t="s">
        <v>697</v>
      </c>
    </row>
    <row r="309" spans="1:3" ht="12.75">
      <c r="A309" s="92">
        <v>11.462</v>
      </c>
      <c r="B309" s="92" t="s">
        <v>1154</v>
      </c>
      <c r="C309" s="92" t="s">
        <v>698</v>
      </c>
    </row>
    <row r="310" spans="1:3" ht="12.75">
      <c r="A310" s="92">
        <v>11.463</v>
      </c>
      <c r="B310" s="92" t="s">
        <v>1154</v>
      </c>
      <c r="C310" s="92" t="s">
        <v>699</v>
      </c>
    </row>
    <row r="311" spans="1:3" ht="12.75">
      <c r="A311" s="92">
        <v>11.467</v>
      </c>
      <c r="B311" s="92" t="s">
        <v>1154</v>
      </c>
      <c r="C311" s="92" t="s">
        <v>700</v>
      </c>
    </row>
    <row r="312" spans="1:3" ht="12.75">
      <c r="A312" s="92">
        <v>11.468</v>
      </c>
      <c r="B312" s="92" t="s">
        <v>1154</v>
      </c>
      <c r="C312" s="92" t="s">
        <v>701</v>
      </c>
    </row>
    <row r="313" spans="1:3" ht="12.75">
      <c r="A313" s="92">
        <v>11.469</v>
      </c>
      <c r="B313" s="92" t="s">
        <v>1154</v>
      </c>
      <c r="C313" s="92" t="s">
        <v>702</v>
      </c>
    </row>
    <row r="314" spans="1:3" ht="12.75">
      <c r="A314" s="92">
        <v>11.472</v>
      </c>
      <c r="B314" s="92" t="s">
        <v>1154</v>
      </c>
      <c r="C314" s="92" t="s">
        <v>703</v>
      </c>
    </row>
    <row r="315" spans="1:3" ht="12.75">
      <c r="A315" s="92">
        <v>11.473</v>
      </c>
      <c r="B315" s="92" t="s">
        <v>1154</v>
      </c>
      <c r="C315" s="92" t="s">
        <v>704</v>
      </c>
    </row>
    <row r="316" spans="1:3" ht="12.75">
      <c r="A316" s="92">
        <v>11.474</v>
      </c>
      <c r="B316" s="92" t="s">
        <v>1154</v>
      </c>
      <c r="C316" s="92" t="s">
        <v>705</v>
      </c>
    </row>
    <row r="317" spans="1:3" ht="12.75">
      <c r="A317" s="92">
        <v>11.477</v>
      </c>
      <c r="B317" s="92" t="s">
        <v>1154</v>
      </c>
      <c r="C317" s="92" t="s">
        <v>706</v>
      </c>
    </row>
    <row r="318" spans="1:3" ht="12.75">
      <c r="A318" s="92">
        <v>11.478</v>
      </c>
      <c r="B318" s="92" t="s">
        <v>1154</v>
      </c>
      <c r="C318" s="92" t="s">
        <v>1910</v>
      </c>
    </row>
    <row r="319" spans="1:3" ht="12.75">
      <c r="A319" s="100">
        <v>11.48</v>
      </c>
      <c r="B319" s="100" t="s">
        <v>1154</v>
      </c>
      <c r="C319" s="100" t="s">
        <v>1912</v>
      </c>
    </row>
    <row r="320" spans="1:3" ht="12.75">
      <c r="A320" s="92">
        <v>11.481</v>
      </c>
      <c r="B320" s="92" t="s">
        <v>1154</v>
      </c>
      <c r="C320" s="92" t="s">
        <v>707</v>
      </c>
    </row>
    <row r="321" spans="1:3" ht="12.75">
      <c r="A321" s="92">
        <v>11.482</v>
      </c>
      <c r="B321" s="92" t="s">
        <v>1154</v>
      </c>
      <c r="C321" s="92" t="s">
        <v>2357</v>
      </c>
    </row>
    <row r="322" spans="1:3" ht="12.75">
      <c r="A322" s="92">
        <v>11.55</v>
      </c>
      <c r="B322" s="92" t="s">
        <v>1154</v>
      </c>
      <c r="C322" s="92" t="s">
        <v>708</v>
      </c>
    </row>
    <row r="323" spans="1:3" ht="12.75">
      <c r="A323" s="92">
        <v>11.553</v>
      </c>
      <c r="B323" s="92" t="s">
        <v>1154</v>
      </c>
      <c r="C323" s="92" t="s">
        <v>1911</v>
      </c>
    </row>
    <row r="324" spans="1:3" ht="12.75">
      <c r="A324" s="92">
        <v>11.554</v>
      </c>
      <c r="B324" s="92" t="s">
        <v>1154</v>
      </c>
      <c r="C324" s="92" t="s">
        <v>801</v>
      </c>
    </row>
    <row r="325" spans="1:3" ht="12.75">
      <c r="A325" s="92">
        <v>11.555</v>
      </c>
      <c r="B325" s="92" t="s">
        <v>1154</v>
      </c>
      <c r="C325" s="92" t="s">
        <v>802</v>
      </c>
    </row>
    <row r="326" spans="1:3" ht="12.75">
      <c r="A326" s="92">
        <v>11.556</v>
      </c>
      <c r="B326" s="92" t="s">
        <v>1154</v>
      </c>
      <c r="C326" s="92" t="s">
        <v>803</v>
      </c>
    </row>
    <row r="327" spans="1:3" ht="12.75">
      <c r="A327" s="92">
        <v>11.557</v>
      </c>
      <c r="B327" s="92" t="s">
        <v>1154</v>
      </c>
      <c r="C327" s="92" t="s">
        <v>1914</v>
      </c>
    </row>
    <row r="328" spans="1:3" ht="12.75">
      <c r="A328" s="92">
        <v>11.558</v>
      </c>
      <c r="B328" s="92" t="s">
        <v>1154</v>
      </c>
      <c r="C328" s="92" t="s">
        <v>1915</v>
      </c>
    </row>
    <row r="329" spans="1:3" ht="12.75">
      <c r="A329" s="92">
        <v>11.559</v>
      </c>
      <c r="B329" s="92" t="s">
        <v>1154</v>
      </c>
      <c r="C329" s="92" t="s">
        <v>1916</v>
      </c>
    </row>
    <row r="330" spans="1:3" ht="12.75">
      <c r="A330" s="92">
        <v>11.601</v>
      </c>
      <c r="B330" s="92" t="s">
        <v>1154</v>
      </c>
      <c r="C330" s="92" t="s">
        <v>709</v>
      </c>
    </row>
    <row r="331" spans="1:3" ht="12.75">
      <c r="A331" s="92">
        <v>11.603</v>
      </c>
      <c r="B331" s="92" t="s">
        <v>1154</v>
      </c>
      <c r="C331" s="92" t="s">
        <v>710</v>
      </c>
    </row>
    <row r="332" spans="1:3" ht="12.75">
      <c r="A332" s="92">
        <v>11.604</v>
      </c>
      <c r="B332" s="92" t="s">
        <v>1154</v>
      </c>
      <c r="C332" s="92" t="s">
        <v>711</v>
      </c>
    </row>
    <row r="333" spans="1:3" ht="12.75">
      <c r="A333" s="92">
        <v>11.606</v>
      </c>
      <c r="B333" s="92" t="s">
        <v>1154</v>
      </c>
      <c r="C333" s="92" t="s">
        <v>712</v>
      </c>
    </row>
    <row r="334" spans="1:3" ht="12.75">
      <c r="A334" s="92">
        <v>11.609</v>
      </c>
      <c r="B334" s="92" t="s">
        <v>1154</v>
      </c>
      <c r="C334" s="92" t="s">
        <v>1204</v>
      </c>
    </row>
    <row r="335" spans="1:3" ht="12.75">
      <c r="A335" s="92">
        <v>11.61</v>
      </c>
      <c r="B335" s="92" t="s">
        <v>1154</v>
      </c>
      <c r="C335" s="92" t="s">
        <v>1205</v>
      </c>
    </row>
    <row r="336" spans="1:3" ht="12.75">
      <c r="A336" s="92">
        <v>11.611</v>
      </c>
      <c r="B336" s="92" t="s">
        <v>1154</v>
      </c>
      <c r="C336" s="92" t="s">
        <v>1206</v>
      </c>
    </row>
    <row r="337" spans="1:3" ht="12.75">
      <c r="A337" s="100">
        <v>11.612</v>
      </c>
      <c r="B337" s="100" t="s">
        <v>1154</v>
      </c>
      <c r="C337" s="100" t="s">
        <v>1913</v>
      </c>
    </row>
    <row r="338" spans="1:3" ht="12.75">
      <c r="A338" s="92">
        <v>11.616</v>
      </c>
      <c r="B338" s="92" t="s">
        <v>1154</v>
      </c>
      <c r="C338" s="92" t="s">
        <v>1917</v>
      </c>
    </row>
    <row r="339" spans="1:3" ht="12.75">
      <c r="A339" s="92">
        <v>11.617</v>
      </c>
      <c r="B339" s="92" t="s">
        <v>1154</v>
      </c>
      <c r="C339" s="92" t="s">
        <v>1207</v>
      </c>
    </row>
    <row r="340" spans="1:3" ht="12.75">
      <c r="A340" s="92">
        <v>11.618</v>
      </c>
      <c r="B340" s="92" t="s">
        <v>1154</v>
      </c>
      <c r="C340" s="92" t="s">
        <v>1918</v>
      </c>
    </row>
    <row r="341" spans="1:3" ht="12.75">
      <c r="A341" s="92">
        <v>11.65</v>
      </c>
      <c r="B341" s="92" t="s">
        <v>1154</v>
      </c>
      <c r="C341" s="92" t="s">
        <v>1208</v>
      </c>
    </row>
    <row r="342" spans="1:3" ht="12.75">
      <c r="A342" s="92">
        <v>11.702</v>
      </c>
      <c r="B342" s="92" t="s">
        <v>1154</v>
      </c>
      <c r="C342" s="92" t="s">
        <v>1209</v>
      </c>
    </row>
    <row r="343" spans="1:3" ht="12.75">
      <c r="A343" s="92">
        <v>11.8</v>
      </c>
      <c r="B343" s="92" t="s">
        <v>1154</v>
      </c>
      <c r="C343" s="92" t="s">
        <v>1210</v>
      </c>
    </row>
    <row r="344" spans="1:3" ht="12.75">
      <c r="A344" s="92">
        <v>11.801</v>
      </c>
      <c r="B344" s="92" t="s">
        <v>1154</v>
      </c>
      <c r="C344" s="92" t="s">
        <v>1211</v>
      </c>
    </row>
    <row r="345" spans="1:3" ht="12.75">
      <c r="A345" s="92">
        <v>11.802</v>
      </c>
      <c r="B345" s="92" t="s">
        <v>1154</v>
      </c>
      <c r="C345" s="92" t="s">
        <v>2358</v>
      </c>
    </row>
    <row r="346" spans="1:3" ht="12.75">
      <c r="A346" s="92">
        <v>11.803</v>
      </c>
      <c r="B346" s="92" t="s">
        <v>1154</v>
      </c>
      <c r="C346" s="92" t="s">
        <v>1212</v>
      </c>
    </row>
    <row r="347" spans="1:3" ht="12.75">
      <c r="A347" s="92">
        <v>11.9</v>
      </c>
      <c r="B347" s="92" t="s">
        <v>1154</v>
      </c>
      <c r="C347" s="92" t="s">
        <v>1213</v>
      </c>
    </row>
    <row r="348" spans="1:3" ht="12.75">
      <c r="A348" s="92">
        <v>12.002</v>
      </c>
      <c r="B348" s="92" t="s">
        <v>1214</v>
      </c>
      <c r="C348" s="92" t="s">
        <v>1215</v>
      </c>
    </row>
    <row r="349" spans="1:3" ht="12.75">
      <c r="A349" s="92">
        <v>12.1</v>
      </c>
      <c r="B349" s="92" t="s">
        <v>1214</v>
      </c>
      <c r="C349" s="92" t="s">
        <v>1216</v>
      </c>
    </row>
    <row r="350" spans="1:3" ht="12.75">
      <c r="A350" s="92">
        <v>12.101</v>
      </c>
      <c r="B350" s="92" t="s">
        <v>1214</v>
      </c>
      <c r="C350" s="92" t="s">
        <v>1217</v>
      </c>
    </row>
    <row r="351" spans="1:3" ht="12.75">
      <c r="A351" s="92">
        <v>12.102</v>
      </c>
      <c r="B351" s="92" t="s">
        <v>1214</v>
      </c>
      <c r="C351" s="92" t="s">
        <v>1218</v>
      </c>
    </row>
    <row r="352" spans="1:3" ht="12.75">
      <c r="A352" s="92">
        <v>12.103</v>
      </c>
      <c r="B352" s="92" t="s">
        <v>1214</v>
      </c>
      <c r="C352" s="92" t="s">
        <v>1219</v>
      </c>
    </row>
    <row r="353" spans="1:3" ht="12.75">
      <c r="A353" s="92">
        <v>12.104</v>
      </c>
      <c r="B353" s="92" t="s">
        <v>1214</v>
      </c>
      <c r="C353" s="92" t="s">
        <v>1220</v>
      </c>
    </row>
    <row r="354" spans="1:3" ht="12.75">
      <c r="A354" s="92">
        <v>12.105</v>
      </c>
      <c r="B354" s="92" t="s">
        <v>1214</v>
      </c>
      <c r="C354" s="92" t="s">
        <v>1221</v>
      </c>
    </row>
    <row r="355" spans="1:3" ht="12.75">
      <c r="A355" s="92">
        <v>12.106</v>
      </c>
      <c r="B355" s="92" t="s">
        <v>1214</v>
      </c>
      <c r="C355" s="92" t="s">
        <v>1222</v>
      </c>
    </row>
    <row r="356" spans="1:3" ht="12.75">
      <c r="A356" s="92">
        <v>12.107</v>
      </c>
      <c r="B356" s="92" t="s">
        <v>1214</v>
      </c>
      <c r="C356" s="92" t="s">
        <v>1223</v>
      </c>
    </row>
    <row r="357" spans="1:3" ht="12.75">
      <c r="A357" s="92">
        <v>12.108</v>
      </c>
      <c r="B357" s="92" t="s">
        <v>1214</v>
      </c>
      <c r="C357" s="92" t="s">
        <v>1224</v>
      </c>
    </row>
    <row r="358" spans="1:3" ht="12.75">
      <c r="A358" s="92">
        <v>12.109</v>
      </c>
      <c r="B358" s="92" t="s">
        <v>1214</v>
      </c>
      <c r="C358" s="92" t="s">
        <v>1225</v>
      </c>
    </row>
    <row r="359" spans="1:3" ht="12.75">
      <c r="A359" s="92">
        <v>12.11</v>
      </c>
      <c r="B359" s="92" t="s">
        <v>1214</v>
      </c>
      <c r="C359" s="92" t="s">
        <v>1226</v>
      </c>
    </row>
    <row r="360" spans="1:3" ht="12.75">
      <c r="A360" s="92">
        <v>12.111</v>
      </c>
      <c r="B360" s="92" t="s">
        <v>1214</v>
      </c>
      <c r="C360" s="92" t="s">
        <v>1227</v>
      </c>
    </row>
    <row r="361" spans="1:3" ht="12.75">
      <c r="A361" s="92">
        <v>12.112</v>
      </c>
      <c r="B361" s="92" t="s">
        <v>1214</v>
      </c>
      <c r="C361" s="92" t="s">
        <v>1228</v>
      </c>
    </row>
    <row r="362" spans="1:3" ht="12.75">
      <c r="A362" s="92">
        <v>12.113</v>
      </c>
      <c r="B362" s="92" t="s">
        <v>1214</v>
      </c>
      <c r="C362" s="92" t="s">
        <v>2457</v>
      </c>
    </row>
    <row r="363" spans="1:3" ht="12.75">
      <c r="A363" s="92">
        <v>12.114</v>
      </c>
      <c r="B363" s="92" t="s">
        <v>1214</v>
      </c>
      <c r="C363" s="92" t="s">
        <v>1229</v>
      </c>
    </row>
    <row r="364" spans="1:3" ht="12.75">
      <c r="A364" s="92">
        <v>12.116</v>
      </c>
      <c r="B364" s="92" t="s">
        <v>1214</v>
      </c>
      <c r="C364" s="92" t="s">
        <v>1230</v>
      </c>
    </row>
    <row r="365" spans="1:3" ht="12.75">
      <c r="A365" s="92">
        <v>12.117</v>
      </c>
      <c r="B365" s="92" t="s">
        <v>1214</v>
      </c>
      <c r="C365" s="92" t="s">
        <v>1919</v>
      </c>
    </row>
    <row r="366" spans="1:3" ht="12.75">
      <c r="A366" s="92">
        <v>12.118</v>
      </c>
      <c r="B366" s="92" t="s">
        <v>1214</v>
      </c>
      <c r="C366" s="92" t="s">
        <v>1920</v>
      </c>
    </row>
    <row r="367" spans="1:3" ht="12.75">
      <c r="A367" s="92">
        <v>12.119</v>
      </c>
      <c r="B367" s="92" t="s">
        <v>1214</v>
      </c>
      <c r="C367" s="92" t="s">
        <v>1921</v>
      </c>
    </row>
    <row r="368" spans="1:3" ht="12.75">
      <c r="A368" s="92">
        <v>12.12</v>
      </c>
      <c r="B368" s="92" t="s">
        <v>1214</v>
      </c>
      <c r="C368" s="92" t="s">
        <v>1922</v>
      </c>
    </row>
    <row r="369" spans="1:3" ht="12.75">
      <c r="A369" s="92">
        <v>12.121</v>
      </c>
      <c r="B369" s="92" t="s">
        <v>1214</v>
      </c>
      <c r="C369" s="92" t="s">
        <v>1923</v>
      </c>
    </row>
    <row r="370" spans="1:3" ht="12.75">
      <c r="A370" s="92">
        <v>12.122</v>
      </c>
      <c r="B370" s="92" t="s">
        <v>1214</v>
      </c>
      <c r="C370" s="92" t="s">
        <v>2458</v>
      </c>
    </row>
    <row r="371" spans="1:3" ht="12.75">
      <c r="A371" s="92">
        <v>12.123</v>
      </c>
      <c r="B371" s="92" t="s">
        <v>1214</v>
      </c>
      <c r="C371" s="92" t="s">
        <v>1924</v>
      </c>
    </row>
    <row r="372" spans="1:3" ht="12.75">
      <c r="A372" s="92">
        <v>12.124</v>
      </c>
      <c r="B372" s="92" t="s">
        <v>1214</v>
      </c>
      <c r="C372" s="92" t="s">
        <v>1925</v>
      </c>
    </row>
    <row r="373" spans="1:3" ht="12.75">
      <c r="A373" s="92">
        <v>12.125</v>
      </c>
      <c r="B373" s="92" t="s">
        <v>1214</v>
      </c>
      <c r="C373" s="92" t="s">
        <v>1926</v>
      </c>
    </row>
    <row r="374" spans="1:3" ht="12.75">
      <c r="A374" s="92">
        <v>12.126</v>
      </c>
      <c r="B374" s="92" t="s">
        <v>1214</v>
      </c>
      <c r="C374" s="92" t="s">
        <v>1927</v>
      </c>
    </row>
    <row r="375" spans="1:3" ht="12.75">
      <c r="A375" s="92">
        <v>12.127</v>
      </c>
      <c r="B375" s="92" t="s">
        <v>1214</v>
      </c>
      <c r="C375" s="92" t="s">
        <v>2036</v>
      </c>
    </row>
    <row r="376" spans="1:3" ht="12.75">
      <c r="A376" s="92">
        <v>12.128</v>
      </c>
      <c r="B376" s="92" t="s">
        <v>1214</v>
      </c>
      <c r="C376" s="92" t="s">
        <v>1928</v>
      </c>
    </row>
    <row r="377" spans="1:3" ht="12.75">
      <c r="A377" s="92">
        <v>12.129</v>
      </c>
      <c r="B377" s="92" t="s">
        <v>1214</v>
      </c>
      <c r="C377" s="92" t="s">
        <v>2459</v>
      </c>
    </row>
    <row r="378" spans="1:3" ht="12.75">
      <c r="A378" s="92">
        <v>12.3</v>
      </c>
      <c r="B378" s="92" t="s">
        <v>1214</v>
      </c>
      <c r="C378" s="92" t="s">
        <v>1231</v>
      </c>
    </row>
    <row r="379" spans="1:3" ht="12.75">
      <c r="A379" s="92">
        <v>12.35</v>
      </c>
      <c r="B379" s="92" t="s">
        <v>1214</v>
      </c>
      <c r="C379" s="92" t="s">
        <v>111</v>
      </c>
    </row>
    <row r="380" spans="1:3" ht="12.75">
      <c r="A380" s="92">
        <v>12.351</v>
      </c>
      <c r="B380" s="92" t="s">
        <v>1214</v>
      </c>
      <c r="C380" s="92" t="s">
        <v>2460</v>
      </c>
    </row>
    <row r="381" spans="1:3" ht="12.75">
      <c r="A381" s="92">
        <v>12.352</v>
      </c>
      <c r="B381" s="92" t="s">
        <v>1214</v>
      </c>
      <c r="C381" s="92" t="s">
        <v>804</v>
      </c>
    </row>
    <row r="382" spans="1:3" ht="12.75">
      <c r="A382" s="92">
        <v>12.36</v>
      </c>
      <c r="B382" s="92" t="s">
        <v>1214</v>
      </c>
      <c r="C382" s="92" t="s">
        <v>805</v>
      </c>
    </row>
    <row r="383" spans="1:3" ht="12.75">
      <c r="A383" s="92">
        <v>12.4</v>
      </c>
      <c r="B383" s="92" t="s">
        <v>1214</v>
      </c>
      <c r="C383" s="92" t="s">
        <v>112</v>
      </c>
    </row>
    <row r="384" spans="1:3" ht="12.75">
      <c r="A384" s="92">
        <v>12.401</v>
      </c>
      <c r="B384" s="92" t="s">
        <v>1214</v>
      </c>
      <c r="C384" s="92" t="s">
        <v>113</v>
      </c>
    </row>
    <row r="385" spans="1:3" ht="12.75">
      <c r="A385" s="92">
        <v>12.404</v>
      </c>
      <c r="B385" s="92" t="s">
        <v>1214</v>
      </c>
      <c r="C385" s="92" t="s">
        <v>114</v>
      </c>
    </row>
    <row r="386" spans="1:3" ht="12.75">
      <c r="A386" s="92">
        <v>12.42</v>
      </c>
      <c r="B386" s="92" t="s">
        <v>1214</v>
      </c>
      <c r="C386" s="92" t="s">
        <v>115</v>
      </c>
    </row>
    <row r="387" spans="1:3" ht="12.75">
      <c r="A387" s="92">
        <v>12.431</v>
      </c>
      <c r="B387" s="92" t="s">
        <v>1214</v>
      </c>
      <c r="C387" s="92" t="s">
        <v>116</v>
      </c>
    </row>
    <row r="388" spans="1:3" ht="12.75">
      <c r="A388" s="92">
        <v>12.55</v>
      </c>
      <c r="B388" s="92" t="s">
        <v>1214</v>
      </c>
      <c r="C388" s="92" t="s">
        <v>1929</v>
      </c>
    </row>
    <row r="389" spans="1:3" ht="12.75">
      <c r="A389" s="92">
        <v>12.551</v>
      </c>
      <c r="B389" s="92" t="s">
        <v>1214</v>
      </c>
      <c r="C389" s="92" t="s">
        <v>117</v>
      </c>
    </row>
    <row r="390" spans="1:3" ht="12.75">
      <c r="A390" s="92">
        <v>12.552</v>
      </c>
      <c r="B390" s="92" t="s">
        <v>1214</v>
      </c>
      <c r="C390" s="92" t="s">
        <v>118</v>
      </c>
    </row>
    <row r="391" spans="1:3" ht="12.75">
      <c r="A391" s="92">
        <v>12.553</v>
      </c>
      <c r="B391" s="92" t="s">
        <v>1214</v>
      </c>
      <c r="C391" s="92" t="s">
        <v>119</v>
      </c>
    </row>
    <row r="392" spans="1:3" ht="12.75">
      <c r="A392" s="92">
        <v>12.554</v>
      </c>
      <c r="B392" s="92" t="s">
        <v>1214</v>
      </c>
      <c r="C392" s="92" t="s">
        <v>120</v>
      </c>
    </row>
    <row r="393" spans="1:3" ht="12.75">
      <c r="A393" s="92">
        <v>12.555</v>
      </c>
      <c r="B393" s="92" t="s">
        <v>1214</v>
      </c>
      <c r="C393" s="92" t="s">
        <v>121</v>
      </c>
    </row>
    <row r="394" spans="1:3" ht="12.75">
      <c r="A394" s="92">
        <v>12.556</v>
      </c>
      <c r="B394" s="92" t="s">
        <v>1214</v>
      </c>
      <c r="C394" s="92" t="s">
        <v>1930</v>
      </c>
    </row>
    <row r="395" spans="1:3" ht="12.75">
      <c r="A395" s="92">
        <v>12.557</v>
      </c>
      <c r="B395" s="92" t="s">
        <v>1214</v>
      </c>
      <c r="C395" s="92" t="s">
        <v>1931</v>
      </c>
    </row>
    <row r="396" spans="1:3" ht="12.75">
      <c r="A396" s="92">
        <v>12.558</v>
      </c>
      <c r="B396" s="92" t="s">
        <v>1214</v>
      </c>
      <c r="C396" s="92" t="s">
        <v>2461</v>
      </c>
    </row>
    <row r="397" spans="1:3" ht="12.75">
      <c r="A397" s="92">
        <v>12.56</v>
      </c>
      <c r="B397" s="92" t="s">
        <v>1214</v>
      </c>
      <c r="C397" s="92" t="s">
        <v>1932</v>
      </c>
    </row>
    <row r="398" spans="1:3" ht="12.75">
      <c r="A398" s="92">
        <v>12.599</v>
      </c>
      <c r="B398" s="92" t="s">
        <v>1214</v>
      </c>
      <c r="C398" s="92" t="s">
        <v>1933</v>
      </c>
    </row>
    <row r="399" spans="1:3" ht="12.75">
      <c r="A399" s="92">
        <v>12.607</v>
      </c>
      <c r="B399" s="92" t="s">
        <v>1214</v>
      </c>
      <c r="C399" s="92" t="s">
        <v>1934</v>
      </c>
    </row>
    <row r="400" spans="1:3" ht="12.75">
      <c r="A400" s="92">
        <v>12.61</v>
      </c>
      <c r="B400" s="92" t="s">
        <v>1214</v>
      </c>
      <c r="C400" s="92" t="s">
        <v>122</v>
      </c>
    </row>
    <row r="401" spans="1:3" ht="12.75">
      <c r="A401" s="92">
        <v>12.611</v>
      </c>
      <c r="B401" s="92" t="s">
        <v>1214</v>
      </c>
      <c r="C401" s="92" t="s">
        <v>123</v>
      </c>
    </row>
    <row r="402" spans="1:3" ht="12.75">
      <c r="A402" s="92">
        <v>12.614</v>
      </c>
      <c r="B402" s="92" t="s">
        <v>1214</v>
      </c>
      <c r="C402" s="92" t="s">
        <v>806</v>
      </c>
    </row>
    <row r="403" spans="1:3" ht="12.75">
      <c r="A403" s="92">
        <v>12.615</v>
      </c>
      <c r="B403" s="92" t="s">
        <v>1214</v>
      </c>
      <c r="C403" s="92" t="s">
        <v>1935</v>
      </c>
    </row>
    <row r="404" spans="1:3" ht="12.75">
      <c r="A404" s="92">
        <v>12.63</v>
      </c>
      <c r="B404" s="92" t="s">
        <v>1214</v>
      </c>
      <c r="C404" s="92" t="s">
        <v>124</v>
      </c>
    </row>
    <row r="405" spans="1:3" ht="12.75">
      <c r="A405" s="92">
        <v>12.631</v>
      </c>
      <c r="B405" s="92" t="s">
        <v>1214</v>
      </c>
      <c r="C405" s="92" t="s">
        <v>1936</v>
      </c>
    </row>
    <row r="406" spans="1:3" ht="12.75">
      <c r="A406" s="92">
        <v>12.7</v>
      </c>
      <c r="B406" s="92" t="s">
        <v>1214</v>
      </c>
      <c r="C406" s="92" t="s">
        <v>125</v>
      </c>
    </row>
    <row r="407" spans="1:3" ht="12.75">
      <c r="A407" s="92">
        <v>12.8</v>
      </c>
      <c r="B407" s="92" t="s">
        <v>1214</v>
      </c>
      <c r="C407" s="92" t="s">
        <v>126</v>
      </c>
    </row>
    <row r="408" spans="1:3" ht="12.75">
      <c r="A408" s="92">
        <v>12.9</v>
      </c>
      <c r="B408" s="92" t="s">
        <v>1214</v>
      </c>
      <c r="C408" s="92" t="s">
        <v>127</v>
      </c>
    </row>
    <row r="409" spans="1:3" ht="12.75">
      <c r="A409" s="92">
        <v>12.901</v>
      </c>
      <c r="B409" s="92" t="s">
        <v>1214</v>
      </c>
      <c r="C409" s="92" t="s">
        <v>128</v>
      </c>
    </row>
    <row r="410" spans="1:3" ht="12.75">
      <c r="A410" s="92">
        <v>12.902</v>
      </c>
      <c r="B410" s="92" t="s">
        <v>1214</v>
      </c>
      <c r="C410" s="92" t="s">
        <v>129</v>
      </c>
    </row>
    <row r="411" spans="1:3" ht="12.75">
      <c r="A411" s="92">
        <v>12.91</v>
      </c>
      <c r="B411" s="92" t="s">
        <v>1214</v>
      </c>
      <c r="C411" s="92" t="s">
        <v>130</v>
      </c>
    </row>
    <row r="412" spans="1:3" ht="12.75">
      <c r="A412" s="92">
        <v>14.103</v>
      </c>
      <c r="B412" s="92" t="s">
        <v>131</v>
      </c>
      <c r="C412" s="92" t="s">
        <v>727</v>
      </c>
    </row>
    <row r="413" spans="1:3" ht="12.75">
      <c r="A413" s="92">
        <v>14.108</v>
      </c>
      <c r="B413" s="92" t="s">
        <v>131</v>
      </c>
      <c r="C413" s="92" t="s">
        <v>132</v>
      </c>
    </row>
    <row r="414" spans="1:3" ht="12.75">
      <c r="A414" s="92">
        <v>14.11</v>
      </c>
      <c r="B414" s="92" t="s">
        <v>131</v>
      </c>
      <c r="C414" s="92" t="s">
        <v>1937</v>
      </c>
    </row>
    <row r="415" spans="1:3" ht="12.75">
      <c r="A415" s="92">
        <v>14.112</v>
      </c>
      <c r="B415" s="92" t="s">
        <v>131</v>
      </c>
      <c r="C415" s="92" t="s">
        <v>31</v>
      </c>
    </row>
    <row r="416" spans="1:3" ht="12.75">
      <c r="A416" s="92">
        <v>14.117</v>
      </c>
      <c r="B416" s="92" t="s">
        <v>131</v>
      </c>
      <c r="C416" s="92" t="s">
        <v>1939</v>
      </c>
    </row>
    <row r="417" spans="1:3" ht="12.75">
      <c r="A417" s="92">
        <v>14.119</v>
      </c>
      <c r="B417" s="92" t="s">
        <v>131</v>
      </c>
      <c r="C417" s="92" t="s">
        <v>1940</v>
      </c>
    </row>
    <row r="418" spans="1:3" ht="12.75">
      <c r="A418" s="92">
        <v>14.122</v>
      </c>
      <c r="B418" s="92" t="s">
        <v>131</v>
      </c>
      <c r="C418" s="92" t="s">
        <v>1941</v>
      </c>
    </row>
    <row r="419" spans="1:3" ht="12.75">
      <c r="A419" s="92">
        <v>14.123</v>
      </c>
      <c r="B419" s="92" t="s">
        <v>131</v>
      </c>
      <c r="C419" s="92" t="s">
        <v>1942</v>
      </c>
    </row>
    <row r="420" spans="1:3" ht="12.75">
      <c r="A420" s="92">
        <v>14.126</v>
      </c>
      <c r="B420" s="92" t="s">
        <v>131</v>
      </c>
      <c r="C420" s="92" t="s">
        <v>1943</v>
      </c>
    </row>
    <row r="421" spans="1:3" ht="12.75">
      <c r="A421" s="92">
        <v>14.127</v>
      </c>
      <c r="B421" s="92" t="s">
        <v>131</v>
      </c>
      <c r="C421" s="92" t="s">
        <v>1944</v>
      </c>
    </row>
    <row r="422" spans="1:3" ht="12.75">
      <c r="A422" s="92">
        <v>14.128</v>
      </c>
      <c r="B422" s="92" t="s">
        <v>131</v>
      </c>
      <c r="C422" s="92" t="s">
        <v>1945</v>
      </c>
    </row>
    <row r="423" spans="1:3" ht="12.75">
      <c r="A423" s="92">
        <v>14.129</v>
      </c>
      <c r="B423" s="92" t="s">
        <v>131</v>
      </c>
      <c r="C423" s="92" t="s">
        <v>1946</v>
      </c>
    </row>
    <row r="424" spans="1:3" ht="12.75">
      <c r="A424" s="100">
        <v>14.132</v>
      </c>
      <c r="B424" s="100" t="s">
        <v>131</v>
      </c>
      <c r="C424" s="100" t="s">
        <v>1951</v>
      </c>
    </row>
    <row r="425" spans="1:3" ht="12.75">
      <c r="A425" s="92">
        <v>14.133</v>
      </c>
      <c r="B425" s="92" t="s">
        <v>131</v>
      </c>
      <c r="C425" s="92" t="s">
        <v>1938</v>
      </c>
    </row>
    <row r="426" spans="1:3" ht="12.75">
      <c r="A426" s="92">
        <v>14.134</v>
      </c>
      <c r="B426" s="92" t="s">
        <v>131</v>
      </c>
      <c r="C426" s="92" t="s">
        <v>1947</v>
      </c>
    </row>
    <row r="427" spans="1:3" ht="12.75">
      <c r="A427" s="92">
        <v>14.135</v>
      </c>
      <c r="B427" s="92" t="s">
        <v>131</v>
      </c>
      <c r="C427" s="92" t="s">
        <v>1948</v>
      </c>
    </row>
    <row r="428" spans="1:3" ht="12.75">
      <c r="A428" s="92">
        <v>14.138</v>
      </c>
      <c r="B428" s="92" t="s">
        <v>131</v>
      </c>
      <c r="C428" s="92" t="s">
        <v>1949</v>
      </c>
    </row>
    <row r="429" spans="1:3" ht="12.75">
      <c r="A429" s="92">
        <v>14.139</v>
      </c>
      <c r="B429" s="92" t="s">
        <v>131</v>
      </c>
      <c r="C429" s="92" t="s">
        <v>1950</v>
      </c>
    </row>
    <row r="430" spans="1:3" ht="12.75">
      <c r="A430" s="92">
        <v>14.142</v>
      </c>
      <c r="B430" s="92" t="s">
        <v>131</v>
      </c>
      <c r="C430" s="92" t="s">
        <v>32</v>
      </c>
    </row>
    <row r="431" spans="1:3" ht="12.75">
      <c r="A431" s="92">
        <v>14.149</v>
      </c>
      <c r="B431" s="92" t="s">
        <v>131</v>
      </c>
      <c r="C431" s="92" t="s">
        <v>1952</v>
      </c>
    </row>
    <row r="432" spans="1:3" ht="12.75">
      <c r="A432" s="92">
        <v>14.151</v>
      </c>
      <c r="B432" s="92" t="s">
        <v>131</v>
      </c>
      <c r="C432" s="92" t="s">
        <v>728</v>
      </c>
    </row>
    <row r="433" spans="1:3" ht="12.75">
      <c r="A433" s="92">
        <v>14.155</v>
      </c>
      <c r="B433" s="92" t="s">
        <v>131</v>
      </c>
      <c r="C433" s="92" t="s">
        <v>33</v>
      </c>
    </row>
    <row r="434" spans="1:3" ht="12.75">
      <c r="A434" s="92">
        <v>14.157</v>
      </c>
      <c r="B434" s="92" t="s">
        <v>131</v>
      </c>
      <c r="C434" s="92" t="s">
        <v>34</v>
      </c>
    </row>
    <row r="435" spans="1:3" ht="12.75">
      <c r="A435" s="92">
        <v>14.159</v>
      </c>
      <c r="B435" s="92" t="s">
        <v>131</v>
      </c>
      <c r="C435" s="92" t="s">
        <v>35</v>
      </c>
    </row>
    <row r="436" spans="1:3" ht="12.75">
      <c r="A436" s="92">
        <v>14.162</v>
      </c>
      <c r="B436" s="92" t="s">
        <v>131</v>
      </c>
      <c r="C436" s="92" t="s">
        <v>1957</v>
      </c>
    </row>
    <row r="437" spans="1:3" ht="12.75">
      <c r="A437" s="92">
        <v>14.163</v>
      </c>
      <c r="B437" s="92" t="s">
        <v>131</v>
      </c>
      <c r="C437" s="92" t="s">
        <v>1953</v>
      </c>
    </row>
    <row r="438" spans="1:3" s="102" customFormat="1" ht="12.75">
      <c r="A438" s="100">
        <v>14.164</v>
      </c>
      <c r="B438" s="100" t="s">
        <v>131</v>
      </c>
      <c r="C438" s="100" t="s">
        <v>1954</v>
      </c>
    </row>
    <row r="439" spans="1:3" s="102" customFormat="1" ht="12.75">
      <c r="A439" s="100">
        <v>14.165</v>
      </c>
      <c r="B439" s="100" t="s">
        <v>131</v>
      </c>
      <c r="C439" s="100" t="s">
        <v>1955</v>
      </c>
    </row>
    <row r="440" spans="1:3" ht="12.75">
      <c r="A440" s="92">
        <v>14.167</v>
      </c>
      <c r="B440" s="92" t="s">
        <v>131</v>
      </c>
      <c r="C440" s="92" t="s">
        <v>1956</v>
      </c>
    </row>
    <row r="441" spans="1:3" ht="12.75">
      <c r="A441" s="92">
        <v>14.168</v>
      </c>
      <c r="B441" s="92" t="s">
        <v>131</v>
      </c>
      <c r="C441" s="92" t="s">
        <v>1958</v>
      </c>
    </row>
    <row r="442" spans="1:3" ht="12.75">
      <c r="A442" s="92">
        <v>14.169</v>
      </c>
      <c r="B442" s="92" t="s">
        <v>131</v>
      </c>
      <c r="C442" s="92" t="s">
        <v>36</v>
      </c>
    </row>
    <row r="443" spans="1:3" ht="12.75">
      <c r="A443" s="92">
        <v>14.171</v>
      </c>
      <c r="B443" s="92" t="s">
        <v>131</v>
      </c>
      <c r="C443" s="92" t="s">
        <v>37</v>
      </c>
    </row>
    <row r="444" spans="1:3" ht="12.75">
      <c r="A444" s="92">
        <v>14.172</v>
      </c>
      <c r="B444" s="92" t="s">
        <v>131</v>
      </c>
      <c r="C444" s="92" t="s">
        <v>1959</v>
      </c>
    </row>
    <row r="445" spans="1:3" ht="12.75">
      <c r="A445" s="92">
        <v>14.175</v>
      </c>
      <c r="B445" s="92" t="s">
        <v>131</v>
      </c>
      <c r="C445" s="92" t="s">
        <v>38</v>
      </c>
    </row>
    <row r="446" spans="1:3" ht="12.75">
      <c r="A446" s="92">
        <v>14.181</v>
      </c>
      <c r="B446" s="92" t="s">
        <v>131</v>
      </c>
      <c r="C446" s="92" t="s">
        <v>39</v>
      </c>
    </row>
    <row r="447" spans="1:3" ht="12.75">
      <c r="A447" s="92">
        <v>14.183</v>
      </c>
      <c r="B447" s="92" t="s">
        <v>131</v>
      </c>
      <c r="C447" s="92" t="s">
        <v>40</v>
      </c>
    </row>
    <row r="448" spans="1:3" ht="12.75">
      <c r="A448" s="92">
        <v>14.184</v>
      </c>
      <c r="B448" s="92" t="s">
        <v>131</v>
      </c>
      <c r="C448" s="92" t="s">
        <v>41</v>
      </c>
    </row>
    <row r="449" spans="1:3" ht="12.75">
      <c r="A449" s="92">
        <v>14.188</v>
      </c>
      <c r="B449" s="92" t="s">
        <v>131</v>
      </c>
      <c r="C449" s="92" t="s">
        <v>42</v>
      </c>
    </row>
    <row r="450" spans="1:3" ht="12.75">
      <c r="A450" s="92">
        <v>14.189</v>
      </c>
      <c r="B450" s="92" t="s">
        <v>131</v>
      </c>
      <c r="C450" s="92" t="s">
        <v>43</v>
      </c>
    </row>
    <row r="451" spans="1:3" ht="12.75">
      <c r="A451" s="92">
        <v>14.191</v>
      </c>
      <c r="B451" s="92" t="s">
        <v>131</v>
      </c>
      <c r="C451" s="92" t="s">
        <v>44</v>
      </c>
    </row>
    <row r="452" spans="1:3" ht="12.75">
      <c r="A452" s="92">
        <v>14.195</v>
      </c>
      <c r="B452" s="92" t="s">
        <v>131</v>
      </c>
      <c r="C452" s="92" t="s">
        <v>2462</v>
      </c>
    </row>
    <row r="453" spans="1:3" ht="12.75">
      <c r="A453" s="92">
        <v>14.197</v>
      </c>
      <c r="B453" s="92" t="s">
        <v>131</v>
      </c>
      <c r="C453" s="92" t="s">
        <v>45</v>
      </c>
    </row>
    <row r="454" spans="1:3" ht="12.75">
      <c r="A454" s="92">
        <v>14.198</v>
      </c>
      <c r="B454" s="92" t="s">
        <v>131</v>
      </c>
      <c r="C454" s="92" t="s">
        <v>807</v>
      </c>
    </row>
    <row r="455" spans="1:3" ht="12.75">
      <c r="A455" s="92">
        <v>14.199</v>
      </c>
      <c r="B455" s="92" t="s">
        <v>131</v>
      </c>
      <c r="C455" s="92" t="s">
        <v>46</v>
      </c>
    </row>
    <row r="456" spans="1:3" ht="12.75">
      <c r="A456" s="92">
        <v>14.218</v>
      </c>
      <c r="B456" s="92" t="s">
        <v>131</v>
      </c>
      <c r="C456" s="92" t="s">
        <v>47</v>
      </c>
    </row>
    <row r="457" spans="1:3" ht="12.75">
      <c r="A457" s="92">
        <v>14.225</v>
      </c>
      <c r="B457" s="92" t="s">
        <v>131</v>
      </c>
      <c r="C457" s="92" t="s">
        <v>48</v>
      </c>
    </row>
    <row r="458" spans="1:3" ht="12.75">
      <c r="A458" s="92">
        <v>14.227</v>
      </c>
      <c r="B458" s="92" t="s">
        <v>131</v>
      </c>
      <c r="C458" s="92" t="s">
        <v>49</v>
      </c>
    </row>
    <row r="459" spans="1:3" ht="12.75">
      <c r="A459" s="92">
        <v>14.228</v>
      </c>
      <c r="B459" s="92" t="s">
        <v>131</v>
      </c>
      <c r="C459" s="92" t="s">
        <v>1960</v>
      </c>
    </row>
    <row r="460" spans="1:3" ht="12.75">
      <c r="A460" s="92">
        <v>14.231</v>
      </c>
      <c r="B460" s="92" t="s">
        <v>131</v>
      </c>
      <c r="C460" s="92" t="s">
        <v>50</v>
      </c>
    </row>
    <row r="461" spans="1:3" ht="12.75">
      <c r="A461" s="92">
        <v>14.235</v>
      </c>
      <c r="B461" s="92" t="s">
        <v>131</v>
      </c>
      <c r="C461" s="92" t="s">
        <v>51</v>
      </c>
    </row>
    <row r="462" spans="1:3" ht="12.75">
      <c r="A462" s="92">
        <v>14.238</v>
      </c>
      <c r="B462" s="92" t="s">
        <v>131</v>
      </c>
      <c r="C462" s="92" t="s">
        <v>52</v>
      </c>
    </row>
    <row r="463" spans="1:3" ht="12.75">
      <c r="A463" s="92">
        <v>14.239</v>
      </c>
      <c r="B463" s="92" t="s">
        <v>131</v>
      </c>
      <c r="C463" s="92" t="s">
        <v>53</v>
      </c>
    </row>
    <row r="464" spans="1:3" ht="12.75">
      <c r="A464" s="92">
        <v>14.241</v>
      </c>
      <c r="B464" s="92" t="s">
        <v>131</v>
      </c>
      <c r="C464" s="92" t="s">
        <v>54</v>
      </c>
    </row>
    <row r="465" spans="1:3" s="102" customFormat="1" ht="12.75">
      <c r="A465" s="100">
        <v>14.244</v>
      </c>
      <c r="B465" s="100" t="s">
        <v>131</v>
      </c>
      <c r="C465" s="100" t="s">
        <v>1961</v>
      </c>
    </row>
    <row r="466" spans="1:3" ht="12.75">
      <c r="A466" s="92">
        <v>14.246</v>
      </c>
      <c r="B466" s="92" t="s">
        <v>131</v>
      </c>
      <c r="C466" s="92" t="s">
        <v>55</v>
      </c>
    </row>
    <row r="467" spans="1:3" ht="12.75">
      <c r="A467" s="92">
        <v>14.247</v>
      </c>
      <c r="B467" s="92" t="s">
        <v>131</v>
      </c>
      <c r="C467" s="92" t="s">
        <v>56</v>
      </c>
    </row>
    <row r="468" spans="1:3" ht="12.75">
      <c r="A468" s="92">
        <v>14.248</v>
      </c>
      <c r="B468" s="92" t="s">
        <v>131</v>
      </c>
      <c r="C468" s="92" t="s">
        <v>729</v>
      </c>
    </row>
    <row r="469" spans="1:3" ht="12.75">
      <c r="A469" s="92">
        <v>14.249</v>
      </c>
      <c r="B469" s="92" t="s">
        <v>131</v>
      </c>
      <c r="C469" s="92" t="s">
        <v>184</v>
      </c>
    </row>
    <row r="470" spans="1:3" ht="12.75">
      <c r="A470" s="92">
        <v>14.25</v>
      </c>
      <c r="B470" s="92" t="s">
        <v>131</v>
      </c>
      <c r="C470" s="92" t="s">
        <v>185</v>
      </c>
    </row>
    <row r="471" spans="1:3" ht="12.75">
      <c r="A471" s="92">
        <v>14.251</v>
      </c>
      <c r="B471" s="92" t="s">
        <v>131</v>
      </c>
      <c r="C471" s="92" t="s">
        <v>186</v>
      </c>
    </row>
    <row r="472" spans="1:3" ht="12.75">
      <c r="A472" s="92">
        <v>14.252</v>
      </c>
      <c r="B472" s="92" t="s">
        <v>131</v>
      </c>
      <c r="C472" s="92" t="s">
        <v>2463</v>
      </c>
    </row>
    <row r="473" spans="1:3" ht="12.75">
      <c r="A473" s="92">
        <v>14.253</v>
      </c>
      <c r="B473" s="92" t="s">
        <v>131</v>
      </c>
      <c r="C473" s="92" t="s">
        <v>1962</v>
      </c>
    </row>
    <row r="474" spans="1:3" ht="12.75">
      <c r="A474" s="92">
        <v>14.254</v>
      </c>
      <c r="B474" s="92" t="s">
        <v>131</v>
      </c>
      <c r="C474" s="92" t="s">
        <v>1963</v>
      </c>
    </row>
    <row r="475" spans="1:3" ht="12.75">
      <c r="A475" s="92">
        <v>14.255</v>
      </c>
      <c r="B475" s="92" t="s">
        <v>131</v>
      </c>
      <c r="C475" s="92" t="s">
        <v>1964</v>
      </c>
    </row>
    <row r="476" spans="1:3" ht="12.75">
      <c r="A476" s="92">
        <v>14.256</v>
      </c>
      <c r="B476" s="92" t="s">
        <v>131</v>
      </c>
      <c r="C476" s="92" t="s">
        <v>1965</v>
      </c>
    </row>
    <row r="477" spans="1:3" ht="12.75">
      <c r="A477" s="92">
        <v>14.257</v>
      </c>
      <c r="B477" s="92" t="s">
        <v>131</v>
      </c>
      <c r="C477" s="92" t="s">
        <v>1966</v>
      </c>
    </row>
    <row r="478" spans="1:3" ht="12.75">
      <c r="A478" s="92">
        <v>14.258</v>
      </c>
      <c r="B478" s="92" t="s">
        <v>131</v>
      </c>
      <c r="C478" s="92" t="s">
        <v>1967</v>
      </c>
    </row>
    <row r="479" spans="1:3" ht="12.75">
      <c r="A479" s="92">
        <v>14.259</v>
      </c>
      <c r="B479" s="92" t="s">
        <v>131</v>
      </c>
      <c r="C479" s="92" t="s">
        <v>2531</v>
      </c>
    </row>
    <row r="480" spans="1:3" ht="12.75">
      <c r="A480" s="92">
        <v>14.311</v>
      </c>
      <c r="B480" s="92" t="s">
        <v>131</v>
      </c>
      <c r="C480" s="92" t="s">
        <v>187</v>
      </c>
    </row>
    <row r="481" spans="1:3" ht="12.75">
      <c r="A481" s="92">
        <v>14.313</v>
      </c>
      <c r="B481" s="92" t="s">
        <v>131</v>
      </c>
      <c r="C481" s="92" t="s">
        <v>188</v>
      </c>
    </row>
    <row r="482" spans="1:3" ht="12.75">
      <c r="A482" s="92">
        <v>14.314</v>
      </c>
      <c r="B482" s="92" t="s">
        <v>131</v>
      </c>
      <c r="C482" s="92" t="s">
        <v>189</v>
      </c>
    </row>
    <row r="483" spans="1:3" ht="12.75">
      <c r="A483" s="92">
        <v>14.315</v>
      </c>
      <c r="B483" s="92" t="s">
        <v>131</v>
      </c>
      <c r="C483" s="92" t="s">
        <v>190</v>
      </c>
    </row>
    <row r="484" spans="1:3" ht="12.75">
      <c r="A484" s="92">
        <v>14.316</v>
      </c>
      <c r="B484" s="92" t="s">
        <v>131</v>
      </c>
      <c r="C484" s="92" t="s">
        <v>191</v>
      </c>
    </row>
    <row r="485" spans="1:3" ht="12.75">
      <c r="A485" s="92">
        <v>14.317</v>
      </c>
      <c r="B485" s="92" t="s">
        <v>131</v>
      </c>
      <c r="C485" s="92" t="s">
        <v>1968</v>
      </c>
    </row>
    <row r="486" spans="1:3" ht="12.75">
      <c r="A486" s="92">
        <v>14.318</v>
      </c>
      <c r="B486" s="92" t="s">
        <v>131</v>
      </c>
      <c r="C486" s="92" t="s">
        <v>1969</v>
      </c>
    </row>
    <row r="487" spans="1:3" ht="12.75">
      <c r="A487" s="92">
        <v>14.4</v>
      </c>
      <c r="B487" s="92" t="s">
        <v>131</v>
      </c>
      <c r="C487" s="92" t="s">
        <v>192</v>
      </c>
    </row>
    <row r="488" spans="1:3" ht="12.75">
      <c r="A488" s="92">
        <v>14.401</v>
      </c>
      <c r="B488" s="92" t="s">
        <v>131</v>
      </c>
      <c r="C488" s="92" t="s">
        <v>730</v>
      </c>
    </row>
    <row r="489" spans="1:3" s="102" customFormat="1" ht="12.75">
      <c r="A489" s="100">
        <v>14.402</v>
      </c>
      <c r="B489" s="100" t="s">
        <v>131</v>
      </c>
      <c r="C489" s="100" t="s">
        <v>1970</v>
      </c>
    </row>
    <row r="490" spans="1:3" s="102" customFormat="1" ht="12.75">
      <c r="A490" s="100">
        <v>14.404</v>
      </c>
      <c r="B490" s="100" t="s">
        <v>131</v>
      </c>
      <c r="C490" s="100" t="s">
        <v>1971</v>
      </c>
    </row>
    <row r="491" spans="1:3" s="102" customFormat="1" ht="12.75">
      <c r="A491" s="100">
        <v>14.405</v>
      </c>
      <c r="B491" s="100" t="s">
        <v>131</v>
      </c>
      <c r="C491" s="100" t="s">
        <v>1972</v>
      </c>
    </row>
    <row r="492" spans="1:3" s="102" customFormat="1" ht="12.75">
      <c r="A492" s="100">
        <v>14.406</v>
      </c>
      <c r="B492" s="100" t="s">
        <v>131</v>
      </c>
      <c r="C492" s="100" t="s">
        <v>1973</v>
      </c>
    </row>
    <row r="493" spans="1:3" s="102" customFormat="1" ht="12.75">
      <c r="A493" s="100">
        <v>14.407</v>
      </c>
      <c r="B493" s="100" t="s">
        <v>131</v>
      </c>
      <c r="C493" s="100" t="s">
        <v>2169</v>
      </c>
    </row>
    <row r="494" spans="1:3" ht="12.75">
      <c r="A494" s="92">
        <v>14.408</v>
      </c>
      <c r="B494" s="92" t="s">
        <v>131</v>
      </c>
      <c r="C494" s="92" t="s">
        <v>193</v>
      </c>
    </row>
    <row r="495" spans="1:3" s="102" customFormat="1" ht="12.75">
      <c r="A495" s="100">
        <v>14.412</v>
      </c>
      <c r="B495" s="100" t="s">
        <v>131</v>
      </c>
      <c r="C495" s="100" t="s">
        <v>1974</v>
      </c>
    </row>
    <row r="496" spans="1:3" s="102" customFormat="1" ht="12.75">
      <c r="A496" s="100">
        <v>14.414</v>
      </c>
      <c r="B496" s="100" t="s">
        <v>131</v>
      </c>
      <c r="C496" s="100" t="s">
        <v>1975</v>
      </c>
    </row>
    <row r="497" spans="1:3" s="102" customFormat="1" ht="12.75">
      <c r="A497" s="100">
        <v>14.415</v>
      </c>
      <c r="B497" s="100" t="s">
        <v>131</v>
      </c>
      <c r="C497" s="100" t="s">
        <v>1976</v>
      </c>
    </row>
    <row r="498" spans="1:3" ht="12.75">
      <c r="A498" s="92">
        <v>14.416</v>
      </c>
      <c r="B498" s="92" t="s">
        <v>131</v>
      </c>
      <c r="C498" s="92" t="s">
        <v>1977</v>
      </c>
    </row>
    <row r="499" spans="1:3" ht="12.75">
      <c r="A499" s="92">
        <v>14.417</v>
      </c>
      <c r="B499" s="92" t="s">
        <v>131</v>
      </c>
      <c r="C499" s="92" t="s">
        <v>1978</v>
      </c>
    </row>
    <row r="500" spans="1:3" ht="12.75">
      <c r="A500" s="92">
        <v>14.418</v>
      </c>
      <c r="B500" s="92" t="s">
        <v>131</v>
      </c>
      <c r="C500" s="92" t="s">
        <v>1979</v>
      </c>
    </row>
    <row r="501" spans="1:3" ht="12.75">
      <c r="A501" s="92">
        <v>14.419</v>
      </c>
      <c r="B501" s="92" t="s">
        <v>131</v>
      </c>
      <c r="C501" s="92" t="s">
        <v>2359</v>
      </c>
    </row>
    <row r="502" spans="1:3" ht="12.75">
      <c r="A502" s="92">
        <v>14.506</v>
      </c>
      <c r="B502" s="92" t="s">
        <v>131</v>
      </c>
      <c r="C502" s="92" t="s">
        <v>194</v>
      </c>
    </row>
    <row r="503" spans="1:3" s="102" customFormat="1" ht="12.75">
      <c r="A503" s="100">
        <v>14.511</v>
      </c>
      <c r="B503" s="100" t="s">
        <v>131</v>
      </c>
      <c r="C503" s="100" t="s">
        <v>1980</v>
      </c>
    </row>
    <row r="504" spans="1:3" ht="12.75">
      <c r="A504" s="92">
        <v>14.514</v>
      </c>
      <c r="B504" s="92" t="s">
        <v>131</v>
      </c>
      <c r="C504" s="92" t="s">
        <v>195</v>
      </c>
    </row>
    <row r="505" spans="1:3" ht="12.75">
      <c r="A505" s="92">
        <v>14.515</v>
      </c>
      <c r="B505" s="92" t="s">
        <v>131</v>
      </c>
      <c r="C505" s="92" t="s">
        <v>196</v>
      </c>
    </row>
    <row r="506" spans="1:3" ht="12.75">
      <c r="A506" s="92">
        <v>14.516</v>
      </c>
      <c r="B506" s="92" t="s">
        <v>131</v>
      </c>
      <c r="C506" s="92" t="s">
        <v>197</v>
      </c>
    </row>
    <row r="507" spans="1:3" ht="12.75">
      <c r="A507" s="92">
        <v>14.517</v>
      </c>
      <c r="B507" s="92" t="s">
        <v>131</v>
      </c>
      <c r="C507" s="92" t="s">
        <v>198</v>
      </c>
    </row>
    <row r="508" spans="1:3" ht="12.75">
      <c r="A508" s="92">
        <v>14.519</v>
      </c>
      <c r="B508" s="92" t="s">
        <v>131</v>
      </c>
      <c r="C508" s="92" t="s">
        <v>199</v>
      </c>
    </row>
    <row r="509" spans="1:3" ht="12.75">
      <c r="A509" s="92">
        <v>14.52</v>
      </c>
      <c r="B509" s="92" t="s">
        <v>131</v>
      </c>
      <c r="C509" s="92" t="s">
        <v>200</v>
      </c>
    </row>
    <row r="510" spans="1:3" ht="12.75">
      <c r="A510" s="92">
        <v>14.523</v>
      </c>
      <c r="B510" s="92" t="s">
        <v>131</v>
      </c>
      <c r="C510" s="92" t="s">
        <v>2464</v>
      </c>
    </row>
    <row r="511" spans="1:3" ht="12.75">
      <c r="A511" s="92">
        <v>14.524</v>
      </c>
      <c r="B511" s="92" t="s">
        <v>131</v>
      </c>
      <c r="C511" s="92" t="s">
        <v>2397</v>
      </c>
    </row>
    <row r="512" spans="1:3" ht="12.75">
      <c r="A512" s="92">
        <v>14.525</v>
      </c>
      <c r="B512" s="92" t="s">
        <v>131</v>
      </c>
      <c r="C512" s="92" t="s">
        <v>2465</v>
      </c>
    </row>
    <row r="513" spans="1:3" ht="12.75">
      <c r="A513" s="92">
        <v>14.703</v>
      </c>
      <c r="B513" s="92" t="s">
        <v>131</v>
      </c>
      <c r="C513" s="92" t="s">
        <v>2360</v>
      </c>
    </row>
    <row r="514" spans="1:3" ht="12.75">
      <c r="A514" s="92">
        <v>14.704</v>
      </c>
      <c r="B514" s="92" t="s">
        <v>131</v>
      </c>
      <c r="C514" s="92" t="s">
        <v>2361</v>
      </c>
    </row>
    <row r="515" spans="1:3" ht="12.75">
      <c r="A515" s="92">
        <v>14.85</v>
      </c>
      <c r="B515" s="92" t="s">
        <v>131</v>
      </c>
      <c r="C515" s="92" t="s">
        <v>201</v>
      </c>
    </row>
    <row r="516" spans="1:3" ht="12.75">
      <c r="A516" s="92">
        <v>14.856</v>
      </c>
      <c r="B516" s="92" t="s">
        <v>131</v>
      </c>
      <c r="C516" s="92" t="s">
        <v>731</v>
      </c>
    </row>
    <row r="517" spans="1:3" ht="12.75">
      <c r="A517" s="92">
        <v>14.862</v>
      </c>
      <c r="B517" s="92" t="s">
        <v>131</v>
      </c>
      <c r="C517" s="92" t="s">
        <v>202</v>
      </c>
    </row>
    <row r="518" spans="1:3" ht="12.75">
      <c r="A518" s="92">
        <v>14.865</v>
      </c>
      <c r="B518" s="92" t="s">
        <v>131</v>
      </c>
      <c r="C518" s="92" t="s">
        <v>732</v>
      </c>
    </row>
    <row r="519" spans="1:3" ht="12.75">
      <c r="A519" s="92">
        <v>14.866</v>
      </c>
      <c r="B519" s="92" t="s">
        <v>131</v>
      </c>
      <c r="C519" s="92" t="s">
        <v>203</v>
      </c>
    </row>
    <row r="520" spans="1:3" ht="12.75">
      <c r="A520" s="92">
        <v>14.867</v>
      </c>
      <c r="B520" s="92" t="s">
        <v>131</v>
      </c>
      <c r="C520" s="92" t="s">
        <v>204</v>
      </c>
    </row>
    <row r="521" spans="1:3" ht="12.75">
      <c r="A521" s="92">
        <v>14.869</v>
      </c>
      <c r="B521" s="92" t="s">
        <v>131</v>
      </c>
      <c r="C521" s="92" t="s">
        <v>205</v>
      </c>
    </row>
    <row r="522" spans="1:3" ht="12.75">
      <c r="A522" s="92">
        <v>14.87</v>
      </c>
      <c r="B522" s="92" t="s">
        <v>131</v>
      </c>
      <c r="C522" s="92" t="s">
        <v>808</v>
      </c>
    </row>
    <row r="523" spans="1:3" ht="12.75">
      <c r="A523" s="92">
        <v>14.871</v>
      </c>
      <c r="B523" s="92" t="s">
        <v>131</v>
      </c>
      <c r="C523" s="92" t="s">
        <v>206</v>
      </c>
    </row>
    <row r="524" spans="1:3" ht="12.75">
      <c r="A524" s="92">
        <v>14.872</v>
      </c>
      <c r="B524" s="92" t="s">
        <v>131</v>
      </c>
      <c r="C524" s="92" t="s">
        <v>207</v>
      </c>
    </row>
    <row r="525" spans="1:3" ht="12.75">
      <c r="A525" s="92">
        <v>14.873</v>
      </c>
      <c r="B525" s="92" t="s">
        <v>131</v>
      </c>
      <c r="C525" s="92" t="s">
        <v>208</v>
      </c>
    </row>
    <row r="526" spans="1:3" ht="12.75">
      <c r="A526" s="92">
        <v>14.874</v>
      </c>
      <c r="B526" s="92" t="s">
        <v>131</v>
      </c>
      <c r="C526" s="92" t="s">
        <v>2466</v>
      </c>
    </row>
    <row r="527" spans="1:3" s="102" customFormat="1" ht="12.75">
      <c r="A527" s="100">
        <v>14.875</v>
      </c>
      <c r="B527" s="100" t="s">
        <v>131</v>
      </c>
      <c r="C527" s="100" t="s">
        <v>1981</v>
      </c>
    </row>
    <row r="528" spans="1:3" ht="12.75">
      <c r="A528" s="92">
        <v>14.876</v>
      </c>
      <c r="B528" s="92" t="s">
        <v>131</v>
      </c>
      <c r="C528" s="92" t="s">
        <v>209</v>
      </c>
    </row>
    <row r="529" spans="1:3" ht="12.75">
      <c r="A529" s="92">
        <v>14.877</v>
      </c>
      <c r="B529" s="92" t="s">
        <v>131</v>
      </c>
      <c r="C529" s="92" t="s">
        <v>210</v>
      </c>
    </row>
    <row r="530" spans="1:3" ht="12.75">
      <c r="A530" s="92">
        <v>14.878</v>
      </c>
      <c r="B530" s="92" t="s">
        <v>131</v>
      </c>
      <c r="C530" s="92" t="s">
        <v>211</v>
      </c>
    </row>
    <row r="531" spans="1:3" ht="12.75">
      <c r="A531" s="92">
        <v>14.879</v>
      </c>
      <c r="B531" s="92" t="s">
        <v>131</v>
      </c>
      <c r="C531" s="92" t="s">
        <v>212</v>
      </c>
    </row>
    <row r="532" spans="1:3" ht="12.75">
      <c r="A532" s="92">
        <v>14.88</v>
      </c>
      <c r="B532" s="92" t="s">
        <v>131</v>
      </c>
      <c r="C532" s="92" t="s">
        <v>1982</v>
      </c>
    </row>
    <row r="533" spans="1:3" ht="12.75">
      <c r="A533" s="92">
        <v>14.881</v>
      </c>
      <c r="B533" s="92" t="s">
        <v>131</v>
      </c>
      <c r="C533" s="92" t="s">
        <v>1983</v>
      </c>
    </row>
    <row r="534" spans="1:3" ht="12.75">
      <c r="A534" s="92">
        <v>14.882</v>
      </c>
      <c r="B534" s="92" t="s">
        <v>131</v>
      </c>
      <c r="C534" s="92" t="s">
        <v>1984</v>
      </c>
    </row>
    <row r="535" spans="1:3" ht="12.75">
      <c r="A535" s="92">
        <v>14.883</v>
      </c>
      <c r="B535" s="92" t="s">
        <v>131</v>
      </c>
      <c r="C535" s="92" t="s">
        <v>1985</v>
      </c>
    </row>
    <row r="536" spans="1:3" ht="12.75">
      <c r="A536" s="92">
        <v>14.884</v>
      </c>
      <c r="B536" s="92" t="s">
        <v>131</v>
      </c>
      <c r="C536" s="92" t="s">
        <v>1986</v>
      </c>
    </row>
    <row r="537" spans="1:3" ht="12.75">
      <c r="A537" s="92">
        <v>14.885</v>
      </c>
      <c r="B537" s="92" t="s">
        <v>131</v>
      </c>
      <c r="C537" s="92" t="s">
        <v>2037</v>
      </c>
    </row>
    <row r="538" spans="1:3" ht="12.75">
      <c r="A538" s="92">
        <v>14.886</v>
      </c>
      <c r="B538" s="92" t="s">
        <v>131</v>
      </c>
      <c r="C538" s="92" t="s">
        <v>1987</v>
      </c>
    </row>
    <row r="539" spans="1:3" ht="12.75">
      <c r="A539" s="92">
        <v>14.887</v>
      </c>
      <c r="B539" s="92" t="s">
        <v>131</v>
      </c>
      <c r="C539" s="92" t="s">
        <v>1988</v>
      </c>
    </row>
    <row r="540" spans="1:3" ht="12.75">
      <c r="A540" s="92">
        <v>14.889</v>
      </c>
      <c r="B540" s="92" t="s">
        <v>131</v>
      </c>
      <c r="C540" s="92" t="s">
        <v>2362</v>
      </c>
    </row>
    <row r="541" spans="1:3" ht="12.75">
      <c r="A541" s="92">
        <v>14.89</v>
      </c>
      <c r="B541" s="92" t="s">
        <v>131</v>
      </c>
      <c r="C541" s="92" t="s">
        <v>2398</v>
      </c>
    </row>
    <row r="542" spans="1:3" ht="12.75">
      <c r="A542" s="92">
        <v>14.891</v>
      </c>
      <c r="B542" s="92" t="s">
        <v>131</v>
      </c>
      <c r="C542" s="92" t="s">
        <v>2363</v>
      </c>
    </row>
    <row r="543" spans="1:3" ht="12.75">
      <c r="A543" s="92">
        <v>14.9</v>
      </c>
      <c r="B543" s="92" t="s">
        <v>131</v>
      </c>
      <c r="C543" s="92" t="s">
        <v>213</v>
      </c>
    </row>
    <row r="544" spans="1:3" ht="12.75">
      <c r="A544" s="100">
        <v>14.901</v>
      </c>
      <c r="B544" s="100" t="s">
        <v>131</v>
      </c>
      <c r="C544" s="100" t="s">
        <v>2467</v>
      </c>
    </row>
    <row r="545" spans="1:3" s="102" customFormat="1" ht="12.75">
      <c r="A545" s="100">
        <v>14.902</v>
      </c>
      <c r="B545" s="100" t="s">
        <v>131</v>
      </c>
      <c r="C545" s="100" t="s">
        <v>2125</v>
      </c>
    </row>
    <row r="546" spans="1:3" s="102" customFormat="1" ht="12.75">
      <c r="A546" s="100">
        <v>14.903</v>
      </c>
      <c r="B546" s="100" t="s">
        <v>131</v>
      </c>
      <c r="C546" s="100" t="s">
        <v>2126</v>
      </c>
    </row>
    <row r="547" spans="1:3" s="102" customFormat="1" ht="12.75">
      <c r="A547" s="100">
        <v>14.904</v>
      </c>
      <c r="B547" s="100" t="s">
        <v>131</v>
      </c>
      <c r="C547" s="100" t="s">
        <v>2127</v>
      </c>
    </row>
    <row r="548" spans="1:3" ht="12.75">
      <c r="A548" s="92">
        <v>14.905</v>
      </c>
      <c r="B548" s="92" t="s">
        <v>131</v>
      </c>
      <c r="C548" s="92" t="s">
        <v>214</v>
      </c>
    </row>
    <row r="549" spans="1:3" ht="12.75">
      <c r="A549" s="92">
        <v>14.906</v>
      </c>
      <c r="B549" s="92" t="s">
        <v>131</v>
      </c>
      <c r="C549" s="92" t="s">
        <v>2469</v>
      </c>
    </row>
    <row r="550" spans="1:3" ht="12.75">
      <c r="A550" s="92">
        <v>14.907</v>
      </c>
      <c r="B550" s="92" t="s">
        <v>131</v>
      </c>
      <c r="C550" s="92" t="s">
        <v>1989</v>
      </c>
    </row>
    <row r="551" spans="1:3" ht="12.75">
      <c r="A551" s="92">
        <v>14.908</v>
      </c>
      <c r="B551" s="92" t="s">
        <v>131</v>
      </c>
      <c r="C551" s="92" t="s">
        <v>1990</v>
      </c>
    </row>
    <row r="552" spans="1:3" ht="12.75">
      <c r="A552" s="92">
        <v>14.909</v>
      </c>
      <c r="B552" s="92" t="s">
        <v>131</v>
      </c>
      <c r="C552" s="92" t="s">
        <v>1991</v>
      </c>
    </row>
    <row r="553" spans="1:3" ht="12.75">
      <c r="A553" s="92">
        <v>14.91</v>
      </c>
      <c r="B553" s="92" t="s">
        <v>131</v>
      </c>
      <c r="C553" s="92" t="s">
        <v>1992</v>
      </c>
    </row>
    <row r="554" spans="1:3" ht="12.75">
      <c r="A554" s="92">
        <v>14.911</v>
      </c>
      <c r="B554" s="92" t="s">
        <v>131</v>
      </c>
      <c r="C554" s="92" t="s">
        <v>1993</v>
      </c>
    </row>
    <row r="555" spans="1:3" ht="12.75">
      <c r="A555" s="92">
        <v>14.912</v>
      </c>
      <c r="B555" s="92" t="s">
        <v>131</v>
      </c>
      <c r="C555" s="92" t="s">
        <v>1994</v>
      </c>
    </row>
    <row r="556" spans="1:3" ht="12.75">
      <c r="A556" s="92">
        <v>14.913</v>
      </c>
      <c r="B556" s="92" t="s">
        <v>131</v>
      </c>
      <c r="C556" s="92" t="s">
        <v>2468</v>
      </c>
    </row>
    <row r="557" spans="1:3" ht="12.75">
      <c r="A557" s="92">
        <v>14.914</v>
      </c>
      <c r="B557" s="92" t="s">
        <v>131</v>
      </c>
      <c r="C557" s="92" t="s">
        <v>2364</v>
      </c>
    </row>
    <row r="558" spans="1:3" ht="12.75">
      <c r="A558" s="92">
        <v>15.02</v>
      </c>
      <c r="B558" s="92" t="s">
        <v>898</v>
      </c>
      <c r="C558" s="92" t="s">
        <v>899</v>
      </c>
    </row>
    <row r="559" spans="1:3" ht="12.75">
      <c r="A559" s="92">
        <v>15.021</v>
      </c>
      <c r="B559" s="92" t="s">
        <v>898</v>
      </c>
      <c r="C559" s="92" t="s">
        <v>900</v>
      </c>
    </row>
    <row r="560" spans="1:3" ht="12.75">
      <c r="A560" s="92">
        <v>15.022</v>
      </c>
      <c r="B560" s="92" t="s">
        <v>898</v>
      </c>
      <c r="C560" s="92" t="s">
        <v>901</v>
      </c>
    </row>
    <row r="561" spans="1:3" ht="12.75">
      <c r="A561" s="92">
        <v>15.024</v>
      </c>
      <c r="B561" s="92" t="s">
        <v>898</v>
      </c>
      <c r="C561" s="92" t="s">
        <v>902</v>
      </c>
    </row>
    <row r="562" spans="1:3" ht="12.75">
      <c r="A562" s="92">
        <v>15.025</v>
      </c>
      <c r="B562" s="92" t="s">
        <v>898</v>
      </c>
      <c r="C562" s="92" t="s">
        <v>903</v>
      </c>
    </row>
    <row r="563" spans="1:3" ht="12.75">
      <c r="A563" s="92">
        <v>15.026</v>
      </c>
      <c r="B563" s="92" t="s">
        <v>898</v>
      </c>
      <c r="C563" s="92" t="s">
        <v>904</v>
      </c>
    </row>
    <row r="564" spans="1:3" ht="12.75">
      <c r="A564" s="92">
        <v>15.027</v>
      </c>
      <c r="B564" s="92" t="s">
        <v>898</v>
      </c>
      <c r="C564" s="92" t="s">
        <v>905</v>
      </c>
    </row>
    <row r="565" spans="1:3" ht="12.75">
      <c r="A565" s="92">
        <v>15.028</v>
      </c>
      <c r="B565" s="92" t="s">
        <v>898</v>
      </c>
      <c r="C565" s="92" t="s">
        <v>906</v>
      </c>
    </row>
    <row r="566" spans="1:3" ht="12.75">
      <c r="A566" s="92">
        <v>15.029</v>
      </c>
      <c r="B566" s="92" t="s">
        <v>898</v>
      </c>
      <c r="C566" s="92" t="s">
        <v>907</v>
      </c>
    </row>
    <row r="567" spans="1:3" ht="12.75">
      <c r="A567" s="92">
        <v>15.03</v>
      </c>
      <c r="B567" s="92" t="s">
        <v>898</v>
      </c>
      <c r="C567" s="92" t="s">
        <v>908</v>
      </c>
    </row>
    <row r="568" spans="1:3" ht="12.75">
      <c r="A568" s="92">
        <v>15.031</v>
      </c>
      <c r="B568" s="92" t="s">
        <v>898</v>
      </c>
      <c r="C568" s="92" t="s">
        <v>909</v>
      </c>
    </row>
    <row r="569" spans="1:3" ht="12.75">
      <c r="A569" s="92">
        <v>15.032</v>
      </c>
      <c r="B569" s="92" t="s">
        <v>898</v>
      </c>
      <c r="C569" s="92" t="s">
        <v>910</v>
      </c>
    </row>
    <row r="570" spans="1:3" ht="12.75">
      <c r="A570" s="92">
        <v>15.033</v>
      </c>
      <c r="B570" s="92" t="s">
        <v>898</v>
      </c>
      <c r="C570" s="92" t="s">
        <v>733</v>
      </c>
    </row>
    <row r="571" spans="1:3" ht="12.75">
      <c r="A571" s="92">
        <v>15.034</v>
      </c>
      <c r="B571" s="92" t="s">
        <v>898</v>
      </c>
      <c r="C571" s="92" t="s">
        <v>911</v>
      </c>
    </row>
    <row r="572" spans="1:3" ht="12.75">
      <c r="A572" s="92">
        <v>15.035</v>
      </c>
      <c r="B572" s="92" t="s">
        <v>898</v>
      </c>
      <c r="C572" s="92" t="s">
        <v>912</v>
      </c>
    </row>
    <row r="573" spans="1:3" ht="12.75">
      <c r="A573" s="92">
        <v>15.036</v>
      </c>
      <c r="B573" s="92" t="s">
        <v>898</v>
      </c>
      <c r="C573" s="92" t="s">
        <v>913</v>
      </c>
    </row>
    <row r="574" spans="1:3" ht="12.75">
      <c r="A574" s="92">
        <v>15.037</v>
      </c>
      <c r="B574" s="92" t="s">
        <v>898</v>
      </c>
      <c r="C574" s="92" t="s">
        <v>914</v>
      </c>
    </row>
    <row r="575" spans="1:3" ht="12.75">
      <c r="A575" s="92">
        <v>15.038</v>
      </c>
      <c r="B575" s="92" t="s">
        <v>898</v>
      </c>
      <c r="C575" s="92" t="s">
        <v>915</v>
      </c>
    </row>
    <row r="576" spans="1:3" s="102" customFormat="1" ht="12.75">
      <c r="A576" s="100">
        <v>15.039</v>
      </c>
      <c r="B576" s="100" t="s">
        <v>898</v>
      </c>
      <c r="C576" s="100" t="s">
        <v>2128</v>
      </c>
    </row>
    <row r="577" spans="1:3" ht="12.75">
      <c r="A577" s="92">
        <v>15.04</v>
      </c>
      <c r="B577" s="92" t="s">
        <v>898</v>
      </c>
      <c r="C577" s="92" t="s">
        <v>734</v>
      </c>
    </row>
    <row r="578" spans="1:3" ht="12.75">
      <c r="A578" s="92">
        <v>15.041</v>
      </c>
      <c r="B578" s="92" t="s">
        <v>898</v>
      </c>
      <c r="C578" s="92" t="s">
        <v>735</v>
      </c>
    </row>
    <row r="579" spans="1:3" ht="12.75">
      <c r="A579" s="92">
        <v>15.042</v>
      </c>
      <c r="B579" s="92" t="s">
        <v>898</v>
      </c>
      <c r="C579" s="92" t="s">
        <v>916</v>
      </c>
    </row>
    <row r="580" spans="1:3" ht="12.75">
      <c r="A580" s="92">
        <v>15.043</v>
      </c>
      <c r="B580" s="92" t="s">
        <v>898</v>
      </c>
      <c r="C580" s="92" t="s">
        <v>917</v>
      </c>
    </row>
    <row r="581" spans="1:3" ht="12.75">
      <c r="A581" s="92">
        <v>15.044</v>
      </c>
      <c r="B581" s="92" t="s">
        <v>898</v>
      </c>
      <c r="C581" s="92" t="s">
        <v>736</v>
      </c>
    </row>
    <row r="582" spans="1:3" ht="12.75">
      <c r="A582" s="92">
        <v>15.045</v>
      </c>
      <c r="B582" s="92" t="s">
        <v>898</v>
      </c>
      <c r="C582" s="92" t="s">
        <v>918</v>
      </c>
    </row>
    <row r="583" spans="1:3" ht="12.75">
      <c r="A583" s="92">
        <v>15.046</v>
      </c>
      <c r="B583" s="92" t="s">
        <v>898</v>
      </c>
      <c r="C583" s="92" t="s">
        <v>919</v>
      </c>
    </row>
    <row r="584" spans="1:3" ht="12.75">
      <c r="A584" s="92">
        <v>15.047</v>
      </c>
      <c r="B584" s="92" t="s">
        <v>898</v>
      </c>
      <c r="C584" s="92" t="s">
        <v>920</v>
      </c>
    </row>
    <row r="585" spans="1:3" ht="12.75">
      <c r="A585" s="92">
        <v>15.048</v>
      </c>
      <c r="B585" s="92" t="s">
        <v>898</v>
      </c>
      <c r="C585" s="92" t="s">
        <v>737</v>
      </c>
    </row>
    <row r="586" spans="1:3" s="102" customFormat="1" ht="12.75">
      <c r="A586" s="100">
        <v>15.049</v>
      </c>
      <c r="B586" s="100" t="s">
        <v>898</v>
      </c>
      <c r="C586" s="100" t="s">
        <v>2129</v>
      </c>
    </row>
    <row r="587" spans="1:3" s="102" customFormat="1" ht="12.75">
      <c r="A587" s="100">
        <v>15.05</v>
      </c>
      <c r="B587" s="100" t="s">
        <v>898</v>
      </c>
      <c r="C587" s="100" t="s">
        <v>2130</v>
      </c>
    </row>
    <row r="588" spans="1:3" s="102" customFormat="1" ht="12.75">
      <c r="A588" s="103">
        <v>15.051</v>
      </c>
      <c r="B588" s="103" t="s">
        <v>898</v>
      </c>
      <c r="C588" s="103" t="s">
        <v>921</v>
      </c>
    </row>
    <row r="589" spans="1:3" s="102" customFormat="1" ht="12.75">
      <c r="A589" s="103">
        <v>15.052</v>
      </c>
      <c r="B589" s="103" t="s">
        <v>898</v>
      </c>
      <c r="C589" s="103" t="s">
        <v>922</v>
      </c>
    </row>
    <row r="590" spans="1:3" s="102" customFormat="1" ht="12.75">
      <c r="A590" s="103">
        <v>15.053</v>
      </c>
      <c r="B590" s="103" t="s">
        <v>898</v>
      </c>
      <c r="C590" s="103" t="s">
        <v>738</v>
      </c>
    </row>
    <row r="591" spans="1:3" s="102" customFormat="1" ht="12.75">
      <c r="A591" s="100">
        <v>15.055</v>
      </c>
      <c r="B591" s="100" t="s">
        <v>898</v>
      </c>
      <c r="C591" s="100" t="s">
        <v>2131</v>
      </c>
    </row>
    <row r="592" spans="1:3" ht="12.75">
      <c r="A592" s="92">
        <v>15.057</v>
      </c>
      <c r="B592" s="92" t="s">
        <v>898</v>
      </c>
      <c r="C592" s="92" t="s">
        <v>923</v>
      </c>
    </row>
    <row r="593" spans="1:3" ht="12.75">
      <c r="A593" s="92">
        <v>15.058</v>
      </c>
      <c r="B593" s="92" t="s">
        <v>898</v>
      </c>
      <c r="C593" s="92" t="s">
        <v>924</v>
      </c>
    </row>
    <row r="594" spans="1:3" ht="12.75">
      <c r="A594" s="92">
        <v>15.059</v>
      </c>
      <c r="B594" s="92" t="s">
        <v>898</v>
      </c>
      <c r="C594" s="92" t="s">
        <v>925</v>
      </c>
    </row>
    <row r="595" spans="1:3" ht="12.75">
      <c r="A595" s="92">
        <v>15.06</v>
      </c>
      <c r="B595" s="92" t="s">
        <v>898</v>
      </c>
      <c r="C595" s="92" t="s">
        <v>739</v>
      </c>
    </row>
    <row r="596" spans="1:3" ht="12.75">
      <c r="A596" s="92">
        <v>15.061</v>
      </c>
      <c r="B596" s="92" t="s">
        <v>898</v>
      </c>
      <c r="C596" s="92" t="s">
        <v>740</v>
      </c>
    </row>
    <row r="597" spans="1:3" ht="12.75">
      <c r="A597" s="92">
        <v>15.062</v>
      </c>
      <c r="B597" s="92" t="s">
        <v>898</v>
      </c>
      <c r="C597" s="92" t="s">
        <v>926</v>
      </c>
    </row>
    <row r="598" spans="1:3" ht="12.75">
      <c r="A598" s="92">
        <v>15.063</v>
      </c>
      <c r="B598" s="92" t="s">
        <v>898</v>
      </c>
      <c r="C598" s="92" t="s">
        <v>927</v>
      </c>
    </row>
    <row r="599" spans="1:3" ht="12.75">
      <c r="A599" s="92">
        <v>15.064</v>
      </c>
      <c r="B599" s="92" t="s">
        <v>898</v>
      </c>
      <c r="C599" s="92" t="s">
        <v>741</v>
      </c>
    </row>
    <row r="600" spans="1:3" ht="12.75">
      <c r="A600" s="92">
        <v>15.065</v>
      </c>
      <c r="B600" s="92" t="s">
        <v>898</v>
      </c>
      <c r="C600" s="92" t="s">
        <v>928</v>
      </c>
    </row>
    <row r="601" spans="1:3" ht="12.75">
      <c r="A601" s="92">
        <v>15.108</v>
      </c>
      <c r="B601" s="92" t="s">
        <v>898</v>
      </c>
      <c r="C601" s="92" t="s">
        <v>929</v>
      </c>
    </row>
    <row r="602" spans="1:3" ht="12.75">
      <c r="A602" s="92">
        <v>15.113</v>
      </c>
      <c r="B602" s="92" t="s">
        <v>898</v>
      </c>
      <c r="C602" s="92" t="s">
        <v>742</v>
      </c>
    </row>
    <row r="603" spans="1:3" ht="12.75">
      <c r="A603" s="92">
        <v>15.114</v>
      </c>
      <c r="B603" s="92" t="s">
        <v>898</v>
      </c>
      <c r="C603" s="92" t="s">
        <v>743</v>
      </c>
    </row>
    <row r="604" spans="1:3" ht="12.75">
      <c r="A604" s="92">
        <v>15.124</v>
      </c>
      <c r="B604" s="92" t="s">
        <v>898</v>
      </c>
      <c r="C604" s="92" t="s">
        <v>744</v>
      </c>
    </row>
    <row r="605" spans="1:3" ht="12.75">
      <c r="A605" s="92">
        <v>15.13</v>
      </c>
      <c r="B605" s="92" t="s">
        <v>898</v>
      </c>
      <c r="C605" s="92" t="s">
        <v>745</v>
      </c>
    </row>
    <row r="606" spans="1:3" ht="12.75">
      <c r="A606" s="92">
        <v>15.133</v>
      </c>
      <c r="B606" s="92" t="s">
        <v>898</v>
      </c>
      <c r="C606" s="92" t="s">
        <v>1996</v>
      </c>
    </row>
    <row r="607" spans="1:3" ht="12.75">
      <c r="A607" s="92">
        <v>15.141</v>
      </c>
      <c r="B607" s="92" t="s">
        <v>898</v>
      </c>
      <c r="C607" s="92" t="s">
        <v>930</v>
      </c>
    </row>
    <row r="608" spans="1:3" ht="12.75">
      <c r="A608" s="92">
        <v>15.144</v>
      </c>
      <c r="B608" s="92" t="s">
        <v>898</v>
      </c>
      <c r="C608" s="92" t="s">
        <v>746</v>
      </c>
    </row>
    <row r="609" spans="1:3" ht="12.75">
      <c r="A609" s="92">
        <v>15.146</v>
      </c>
      <c r="B609" s="92" t="s">
        <v>898</v>
      </c>
      <c r="C609" s="92" t="s">
        <v>931</v>
      </c>
    </row>
    <row r="610" spans="1:3" ht="12.75">
      <c r="A610" s="92">
        <v>15.147</v>
      </c>
      <c r="B610" s="92" t="s">
        <v>898</v>
      </c>
      <c r="C610" s="92" t="s">
        <v>747</v>
      </c>
    </row>
    <row r="611" spans="1:3" ht="12.75">
      <c r="A611" s="92">
        <v>15.148</v>
      </c>
      <c r="B611" s="92" t="s">
        <v>898</v>
      </c>
      <c r="C611" s="92" t="s">
        <v>1997</v>
      </c>
    </row>
    <row r="612" spans="1:3" ht="12.75">
      <c r="A612" s="92">
        <v>15.214</v>
      </c>
      <c r="B612" s="92" t="s">
        <v>898</v>
      </c>
      <c r="C612" s="92" t="s">
        <v>932</v>
      </c>
    </row>
    <row r="613" spans="1:3" ht="12.75">
      <c r="A613" s="92">
        <v>15.222</v>
      </c>
      <c r="B613" s="92" t="s">
        <v>898</v>
      </c>
      <c r="C613" s="92" t="s">
        <v>933</v>
      </c>
    </row>
    <row r="614" spans="1:3" ht="12.75">
      <c r="A614" s="92">
        <v>15.224</v>
      </c>
      <c r="B614" s="92" t="s">
        <v>898</v>
      </c>
      <c r="C614" s="92" t="s">
        <v>934</v>
      </c>
    </row>
    <row r="615" spans="1:3" ht="12.75">
      <c r="A615" s="92">
        <v>15.225</v>
      </c>
      <c r="B615" s="92" t="s">
        <v>898</v>
      </c>
      <c r="C615" s="92" t="s">
        <v>935</v>
      </c>
    </row>
    <row r="616" spans="1:3" ht="12.75">
      <c r="A616" s="92">
        <v>15.226</v>
      </c>
      <c r="B616" s="92" t="s">
        <v>898</v>
      </c>
      <c r="C616" s="92" t="s">
        <v>936</v>
      </c>
    </row>
    <row r="617" spans="1:3" ht="12.75">
      <c r="A617" s="92">
        <v>15.227</v>
      </c>
      <c r="B617" s="92" t="s">
        <v>898</v>
      </c>
      <c r="C617" s="92" t="s">
        <v>937</v>
      </c>
    </row>
    <row r="618" spans="1:3" ht="12.75">
      <c r="A618" s="92">
        <v>15.228</v>
      </c>
      <c r="B618" s="92" t="s">
        <v>898</v>
      </c>
      <c r="C618" s="92" t="s">
        <v>938</v>
      </c>
    </row>
    <row r="619" spans="1:3" ht="12.75">
      <c r="A619" s="92">
        <v>15.229</v>
      </c>
      <c r="B619" s="92" t="s">
        <v>898</v>
      </c>
      <c r="C619" s="92" t="s">
        <v>939</v>
      </c>
    </row>
    <row r="620" spans="1:3" ht="12.75">
      <c r="A620" s="92">
        <v>15.23</v>
      </c>
      <c r="B620" s="92" t="s">
        <v>898</v>
      </c>
      <c r="C620" s="92" t="s">
        <v>1998</v>
      </c>
    </row>
    <row r="621" spans="1:3" ht="12.75">
      <c r="A621" s="92">
        <v>15.231</v>
      </c>
      <c r="B621" s="92" t="s">
        <v>898</v>
      </c>
      <c r="C621" s="92" t="s">
        <v>940</v>
      </c>
    </row>
    <row r="622" spans="1:3" ht="12.75">
      <c r="A622" s="92">
        <v>15.232</v>
      </c>
      <c r="B622" s="92" t="s">
        <v>898</v>
      </c>
      <c r="C622" s="92" t="s">
        <v>1999</v>
      </c>
    </row>
    <row r="623" spans="1:3" ht="12.75">
      <c r="A623" s="92">
        <v>15.233</v>
      </c>
      <c r="B623" s="92" t="s">
        <v>898</v>
      </c>
      <c r="C623" s="92" t="s">
        <v>2000</v>
      </c>
    </row>
    <row r="624" spans="1:3" ht="12.75">
      <c r="A624" s="92">
        <v>15.234</v>
      </c>
      <c r="B624" s="92" t="s">
        <v>898</v>
      </c>
      <c r="C624" s="92" t="s">
        <v>2038</v>
      </c>
    </row>
    <row r="625" spans="1:3" ht="12.75">
      <c r="A625" s="92">
        <v>15.235</v>
      </c>
      <c r="B625" s="92" t="s">
        <v>898</v>
      </c>
      <c r="C625" s="92" t="s">
        <v>2001</v>
      </c>
    </row>
    <row r="626" spans="1:3" ht="12.75">
      <c r="A626" s="92">
        <v>15.236</v>
      </c>
      <c r="B626" s="92" t="s">
        <v>898</v>
      </c>
      <c r="C626" s="92" t="s">
        <v>2002</v>
      </c>
    </row>
    <row r="627" spans="1:3" ht="12.75">
      <c r="A627" s="92">
        <v>15.237</v>
      </c>
      <c r="B627" s="92" t="s">
        <v>898</v>
      </c>
      <c r="C627" s="92" t="s">
        <v>2003</v>
      </c>
    </row>
    <row r="628" spans="1:3" ht="12.75">
      <c r="A628" s="92">
        <v>15.238</v>
      </c>
      <c r="B628" s="92" t="s">
        <v>898</v>
      </c>
      <c r="C628" s="92" t="s">
        <v>1754</v>
      </c>
    </row>
    <row r="629" spans="1:3" ht="12.75">
      <c r="A629" s="92">
        <v>15.239</v>
      </c>
      <c r="B629" s="92" t="s">
        <v>898</v>
      </c>
      <c r="C629" s="92" t="s">
        <v>2039</v>
      </c>
    </row>
    <row r="630" spans="1:3" ht="12.75">
      <c r="A630" s="92">
        <v>15.24</v>
      </c>
      <c r="B630" s="92" t="s">
        <v>898</v>
      </c>
      <c r="C630" s="92" t="s">
        <v>2004</v>
      </c>
    </row>
    <row r="631" spans="1:3" ht="12.75">
      <c r="A631" s="92">
        <v>15.241</v>
      </c>
      <c r="B631" s="92" t="s">
        <v>898</v>
      </c>
      <c r="C631" s="92" t="s">
        <v>2005</v>
      </c>
    </row>
    <row r="632" spans="1:3" ht="12.75">
      <c r="A632" s="92">
        <v>15.242</v>
      </c>
      <c r="B632" s="92" t="s">
        <v>898</v>
      </c>
      <c r="C632" s="92" t="s">
        <v>941</v>
      </c>
    </row>
    <row r="633" spans="1:3" ht="12.75">
      <c r="A633" s="92">
        <v>15.25</v>
      </c>
      <c r="B633" s="92" t="s">
        <v>898</v>
      </c>
      <c r="C633" s="92" t="s">
        <v>942</v>
      </c>
    </row>
    <row r="634" spans="1:3" ht="12.75">
      <c r="A634" s="92">
        <v>15.252</v>
      </c>
      <c r="B634" s="92" t="s">
        <v>898</v>
      </c>
      <c r="C634" s="92" t="s">
        <v>943</v>
      </c>
    </row>
    <row r="635" spans="1:3" ht="12.75">
      <c r="A635" s="92">
        <v>15.253</v>
      </c>
      <c r="B635" s="92" t="s">
        <v>898</v>
      </c>
      <c r="C635" s="92" t="s">
        <v>944</v>
      </c>
    </row>
    <row r="636" spans="1:3" ht="12.75">
      <c r="A636" s="92">
        <v>15.254</v>
      </c>
      <c r="B636" s="92" t="s">
        <v>898</v>
      </c>
      <c r="C636" s="92" t="s">
        <v>945</v>
      </c>
    </row>
    <row r="637" spans="1:3" ht="12.75">
      <c r="A637" s="92">
        <v>15.255</v>
      </c>
      <c r="B637" s="92" t="s">
        <v>898</v>
      </c>
      <c r="C637" s="92" t="s">
        <v>1708</v>
      </c>
    </row>
    <row r="638" spans="1:3" ht="12.75">
      <c r="A638" s="92">
        <v>15.406</v>
      </c>
      <c r="B638" s="92" t="s">
        <v>898</v>
      </c>
      <c r="C638" s="92" t="s">
        <v>2006</v>
      </c>
    </row>
    <row r="639" spans="1:3" ht="12.75">
      <c r="A639" s="92">
        <v>15.407</v>
      </c>
      <c r="B639" s="92" t="s">
        <v>898</v>
      </c>
      <c r="C639" s="92" t="s">
        <v>2007</v>
      </c>
    </row>
    <row r="640" spans="1:3" ht="12.75">
      <c r="A640" s="92">
        <v>15.421</v>
      </c>
      <c r="B640" s="92" t="s">
        <v>898</v>
      </c>
      <c r="C640" s="92" t="s">
        <v>1709</v>
      </c>
    </row>
    <row r="641" spans="1:3" ht="12.75">
      <c r="A641" s="92">
        <v>15.422</v>
      </c>
      <c r="B641" s="92" t="s">
        <v>898</v>
      </c>
      <c r="C641" s="92" t="s">
        <v>1710</v>
      </c>
    </row>
    <row r="642" spans="1:3" ht="12.75">
      <c r="A642" s="92">
        <v>15.423</v>
      </c>
      <c r="B642" s="92" t="s">
        <v>898</v>
      </c>
      <c r="C642" s="92" t="s">
        <v>1711</v>
      </c>
    </row>
    <row r="643" spans="1:3" ht="12.75">
      <c r="A643" s="92">
        <v>15.424</v>
      </c>
      <c r="B643" s="92" t="s">
        <v>898</v>
      </c>
      <c r="C643" s="92" t="s">
        <v>1712</v>
      </c>
    </row>
    <row r="644" spans="1:3" ht="12.75">
      <c r="A644" s="92">
        <v>15.425</v>
      </c>
      <c r="B644" s="92" t="s">
        <v>898</v>
      </c>
      <c r="C644" s="92" t="s">
        <v>1713</v>
      </c>
    </row>
    <row r="645" spans="1:3" ht="12.75">
      <c r="A645" s="92">
        <v>15.426</v>
      </c>
      <c r="B645" s="92" t="s">
        <v>898</v>
      </c>
      <c r="C645" s="92" t="s">
        <v>1714</v>
      </c>
    </row>
    <row r="646" spans="1:3" ht="12.75">
      <c r="A646" s="92">
        <v>15.427</v>
      </c>
      <c r="B646" s="92" t="s">
        <v>898</v>
      </c>
      <c r="C646" s="92" t="s">
        <v>1715</v>
      </c>
    </row>
    <row r="647" spans="1:3" ht="12.75">
      <c r="A647" s="92">
        <v>15.428</v>
      </c>
      <c r="B647" s="92" t="s">
        <v>898</v>
      </c>
      <c r="C647" s="92" t="s">
        <v>2008</v>
      </c>
    </row>
    <row r="648" spans="1:3" ht="12.75">
      <c r="A648" s="92">
        <v>15.504</v>
      </c>
      <c r="B648" s="92" t="s">
        <v>898</v>
      </c>
      <c r="C648" s="92" t="s">
        <v>1716</v>
      </c>
    </row>
    <row r="649" spans="1:3" ht="12.75">
      <c r="A649" s="92">
        <v>15.506</v>
      </c>
      <c r="B649" s="92" t="s">
        <v>898</v>
      </c>
      <c r="C649" s="92" t="s">
        <v>1717</v>
      </c>
    </row>
    <row r="650" spans="1:3" ht="12.75">
      <c r="A650" s="92">
        <v>15.507</v>
      </c>
      <c r="B650" s="92" t="s">
        <v>898</v>
      </c>
      <c r="C650" s="92" t="s">
        <v>1718</v>
      </c>
    </row>
    <row r="651" spans="1:3" ht="12.75">
      <c r="A651" s="92">
        <v>15.508</v>
      </c>
      <c r="B651" s="92" t="s">
        <v>898</v>
      </c>
      <c r="C651" s="92" t="s">
        <v>2009</v>
      </c>
    </row>
    <row r="652" spans="1:3" ht="12.75">
      <c r="A652" s="92">
        <v>15.509</v>
      </c>
      <c r="B652" s="92" t="s">
        <v>898</v>
      </c>
      <c r="C652" s="92" t="s">
        <v>1454</v>
      </c>
    </row>
    <row r="653" spans="1:3" ht="12.75">
      <c r="A653" s="92">
        <v>15.51</v>
      </c>
      <c r="B653" s="92" t="s">
        <v>898</v>
      </c>
      <c r="C653" s="92" t="s">
        <v>1719</v>
      </c>
    </row>
    <row r="654" spans="1:3" ht="12.75">
      <c r="A654" s="92">
        <v>15.511</v>
      </c>
      <c r="B654" s="92" t="s">
        <v>898</v>
      </c>
      <c r="C654" s="92" t="s">
        <v>1720</v>
      </c>
    </row>
    <row r="655" spans="1:3" ht="12.75">
      <c r="A655" s="92">
        <v>15.512</v>
      </c>
      <c r="B655" s="92" t="s">
        <v>898</v>
      </c>
      <c r="C655" s="92" t="s">
        <v>1721</v>
      </c>
    </row>
    <row r="656" spans="1:3" ht="12.75">
      <c r="A656" s="92">
        <v>15.513</v>
      </c>
      <c r="B656" s="92" t="s">
        <v>898</v>
      </c>
      <c r="C656" s="92" t="s">
        <v>1722</v>
      </c>
    </row>
    <row r="657" spans="1:3" ht="12.75">
      <c r="A657" s="92">
        <v>15.514</v>
      </c>
      <c r="B657" s="92" t="s">
        <v>898</v>
      </c>
      <c r="C657" s="92" t="s">
        <v>1723</v>
      </c>
    </row>
    <row r="658" spans="1:3" ht="12.75">
      <c r="A658" s="92">
        <v>15.515</v>
      </c>
      <c r="B658" s="92" t="s">
        <v>898</v>
      </c>
      <c r="C658" s="92" t="s">
        <v>2470</v>
      </c>
    </row>
    <row r="659" spans="1:3" ht="12.75">
      <c r="A659" s="92">
        <v>15.516</v>
      </c>
      <c r="B659" s="92" t="s">
        <v>898</v>
      </c>
      <c r="C659" s="92" t="s">
        <v>2471</v>
      </c>
    </row>
    <row r="660" spans="1:3" ht="12.75">
      <c r="A660" s="92">
        <v>15.517</v>
      </c>
      <c r="B660" s="92" t="s">
        <v>898</v>
      </c>
      <c r="C660" s="92" t="s">
        <v>1724</v>
      </c>
    </row>
    <row r="661" spans="1:3" ht="12.75">
      <c r="A661" s="92">
        <v>15.518</v>
      </c>
      <c r="B661" s="92" t="s">
        <v>898</v>
      </c>
      <c r="C661" s="92" t="s">
        <v>1725</v>
      </c>
    </row>
    <row r="662" spans="1:3" ht="12.75">
      <c r="A662" s="92">
        <v>15.519</v>
      </c>
      <c r="B662" s="92" t="s">
        <v>898</v>
      </c>
      <c r="C662" s="92" t="s">
        <v>1726</v>
      </c>
    </row>
    <row r="663" spans="1:3" ht="12.75">
      <c r="A663" s="92">
        <v>15.52</v>
      </c>
      <c r="B663" s="92" t="s">
        <v>898</v>
      </c>
      <c r="C663" s="92" t="s">
        <v>2472</v>
      </c>
    </row>
    <row r="664" spans="1:3" ht="12.75">
      <c r="A664" s="92">
        <v>15.521</v>
      </c>
      <c r="B664" s="92" t="s">
        <v>898</v>
      </c>
      <c r="C664" s="92" t="s">
        <v>1727</v>
      </c>
    </row>
    <row r="665" spans="1:3" ht="12.75">
      <c r="A665" s="92">
        <v>15.522</v>
      </c>
      <c r="B665" s="92" t="s">
        <v>898</v>
      </c>
      <c r="C665" s="92" t="s">
        <v>1728</v>
      </c>
    </row>
    <row r="666" spans="1:3" ht="12.75">
      <c r="A666" s="92">
        <v>15.523</v>
      </c>
      <c r="B666" s="92" t="s">
        <v>898</v>
      </c>
      <c r="C666" s="92" t="s">
        <v>1729</v>
      </c>
    </row>
    <row r="667" spans="1:3" ht="12.75">
      <c r="A667" s="92">
        <v>15.524</v>
      </c>
      <c r="B667" s="92" t="s">
        <v>898</v>
      </c>
      <c r="C667" s="92" t="s">
        <v>1730</v>
      </c>
    </row>
    <row r="668" spans="1:3" ht="12.75">
      <c r="A668" s="92">
        <v>15.525</v>
      </c>
      <c r="B668" s="92" t="s">
        <v>898</v>
      </c>
      <c r="C668" s="92" t="s">
        <v>2473</v>
      </c>
    </row>
    <row r="669" spans="1:3" ht="12.75">
      <c r="A669" s="92">
        <v>15.526</v>
      </c>
      <c r="B669" s="92" t="s">
        <v>898</v>
      </c>
      <c r="C669" s="92" t="s">
        <v>1731</v>
      </c>
    </row>
    <row r="670" spans="1:3" ht="12.75">
      <c r="A670" s="92">
        <v>15.527</v>
      </c>
      <c r="B670" s="92" t="s">
        <v>898</v>
      </c>
      <c r="C670" s="92" t="s">
        <v>1732</v>
      </c>
    </row>
    <row r="671" spans="1:3" ht="12.75">
      <c r="A671" s="92">
        <v>15.528</v>
      </c>
      <c r="B671" s="92" t="s">
        <v>898</v>
      </c>
      <c r="C671" s="92" t="s">
        <v>1733</v>
      </c>
    </row>
    <row r="672" spans="1:3" ht="12.75">
      <c r="A672" s="92">
        <v>15.529</v>
      </c>
      <c r="B672" s="92" t="s">
        <v>898</v>
      </c>
      <c r="C672" s="92" t="s">
        <v>1734</v>
      </c>
    </row>
    <row r="673" spans="1:3" ht="12.75">
      <c r="A673" s="92">
        <v>15.53</v>
      </c>
      <c r="B673" s="92" t="s">
        <v>898</v>
      </c>
      <c r="C673" s="92" t="s">
        <v>1735</v>
      </c>
    </row>
    <row r="674" spans="1:3" ht="12.75">
      <c r="A674" s="92">
        <v>15.531</v>
      </c>
      <c r="B674" s="92" t="s">
        <v>898</v>
      </c>
      <c r="C674" s="92" t="s">
        <v>1736</v>
      </c>
    </row>
    <row r="675" spans="1:3" ht="12.75">
      <c r="A675" s="92">
        <v>15.532</v>
      </c>
      <c r="B675" s="92" t="s">
        <v>898</v>
      </c>
      <c r="C675" s="92" t="s">
        <v>809</v>
      </c>
    </row>
    <row r="676" spans="1:3" ht="12.75">
      <c r="A676" s="92">
        <v>15.533</v>
      </c>
      <c r="B676" s="92" t="s">
        <v>898</v>
      </c>
      <c r="C676" s="92" t="s">
        <v>810</v>
      </c>
    </row>
    <row r="677" spans="1:3" ht="12.75">
      <c r="A677" s="92">
        <v>15.534</v>
      </c>
      <c r="B677" s="92" t="s">
        <v>898</v>
      </c>
      <c r="C677" s="92" t="s">
        <v>2010</v>
      </c>
    </row>
    <row r="678" spans="1:3" ht="12.75">
      <c r="A678" s="92">
        <v>15.535</v>
      </c>
      <c r="B678" s="92" t="s">
        <v>898</v>
      </c>
      <c r="C678" s="92" t="s">
        <v>2011</v>
      </c>
    </row>
    <row r="679" spans="1:3" ht="12.75">
      <c r="A679" s="92">
        <v>15.536</v>
      </c>
      <c r="B679" s="92" t="s">
        <v>898</v>
      </c>
      <c r="C679" s="92" t="s">
        <v>2012</v>
      </c>
    </row>
    <row r="680" spans="1:3" ht="12.75">
      <c r="A680" s="92">
        <v>15.537</v>
      </c>
      <c r="B680" s="92" t="s">
        <v>898</v>
      </c>
      <c r="C680" s="92" t="s">
        <v>2013</v>
      </c>
    </row>
    <row r="681" spans="1:3" ht="12.75">
      <c r="A681" s="92">
        <v>15.538</v>
      </c>
      <c r="B681" s="92" t="s">
        <v>898</v>
      </c>
      <c r="C681" s="92" t="s">
        <v>2014</v>
      </c>
    </row>
    <row r="682" spans="1:3" ht="12.75">
      <c r="A682" s="92">
        <v>15.539</v>
      </c>
      <c r="B682" s="92" t="s">
        <v>898</v>
      </c>
      <c r="C682" s="92" t="s">
        <v>2015</v>
      </c>
    </row>
    <row r="683" spans="1:3" ht="12.75">
      <c r="A683" s="92">
        <v>15.54</v>
      </c>
      <c r="B683" s="92" t="s">
        <v>898</v>
      </c>
      <c r="C683" s="92" t="s">
        <v>2016</v>
      </c>
    </row>
    <row r="684" spans="1:3" ht="12.75">
      <c r="A684" s="92">
        <v>15.541</v>
      </c>
      <c r="B684" s="92" t="s">
        <v>898</v>
      </c>
      <c r="C684" s="92" t="s">
        <v>2017</v>
      </c>
    </row>
    <row r="685" spans="1:3" s="102" customFormat="1" ht="12.75">
      <c r="A685" s="100">
        <v>15.602</v>
      </c>
      <c r="B685" s="100" t="s">
        <v>898</v>
      </c>
      <c r="C685" s="100" t="s">
        <v>2018</v>
      </c>
    </row>
    <row r="686" spans="1:3" ht="12.75">
      <c r="A686" s="92">
        <v>15.605</v>
      </c>
      <c r="B686" s="92" t="s">
        <v>898</v>
      </c>
      <c r="C686" s="92" t="s">
        <v>811</v>
      </c>
    </row>
    <row r="687" spans="1:3" ht="12.75">
      <c r="A687" s="92">
        <v>15.608</v>
      </c>
      <c r="B687" s="92" t="s">
        <v>898</v>
      </c>
      <c r="C687" s="92" t="s">
        <v>1737</v>
      </c>
    </row>
    <row r="688" spans="1:3" ht="12.75">
      <c r="A688" s="92">
        <v>15.611</v>
      </c>
      <c r="B688" s="92" t="s">
        <v>898</v>
      </c>
      <c r="C688" s="92" t="s">
        <v>1738</v>
      </c>
    </row>
    <row r="689" spans="1:3" ht="12.75">
      <c r="A689" s="92">
        <v>15.614</v>
      </c>
      <c r="B689" s="92" t="s">
        <v>898</v>
      </c>
      <c r="C689" s="92" t="s">
        <v>1739</v>
      </c>
    </row>
    <row r="690" spans="1:3" ht="12.75">
      <c r="A690" s="92">
        <v>15.615</v>
      </c>
      <c r="B690" s="92" t="s">
        <v>898</v>
      </c>
      <c r="C690" s="92" t="s">
        <v>1740</v>
      </c>
    </row>
    <row r="691" spans="1:3" ht="12.75">
      <c r="A691" s="92">
        <v>15.616</v>
      </c>
      <c r="B691" s="92" t="s">
        <v>898</v>
      </c>
      <c r="C691" s="92" t="s">
        <v>1741</v>
      </c>
    </row>
    <row r="692" spans="1:3" ht="12.75">
      <c r="A692" s="92">
        <v>15.619</v>
      </c>
      <c r="B692" s="92" t="s">
        <v>898</v>
      </c>
      <c r="C692" s="92" t="s">
        <v>1742</v>
      </c>
    </row>
    <row r="693" spans="1:3" ht="12.75">
      <c r="A693" s="92">
        <v>15.62</v>
      </c>
      <c r="B693" s="92" t="s">
        <v>898</v>
      </c>
      <c r="C693" s="92" t="s">
        <v>1743</v>
      </c>
    </row>
    <row r="694" spans="1:3" ht="12.75">
      <c r="A694" s="92">
        <v>15.621</v>
      </c>
      <c r="B694" s="92" t="s">
        <v>898</v>
      </c>
      <c r="C694" s="92" t="s">
        <v>1744</v>
      </c>
    </row>
    <row r="695" spans="1:3" ht="12.75">
      <c r="A695" s="92">
        <v>15.622</v>
      </c>
      <c r="B695" s="92" t="s">
        <v>898</v>
      </c>
      <c r="C695" s="92" t="s">
        <v>1745</v>
      </c>
    </row>
    <row r="696" spans="1:3" ht="12.75">
      <c r="A696" s="92">
        <v>15.623</v>
      </c>
      <c r="B696" s="92" t="s">
        <v>898</v>
      </c>
      <c r="C696" s="92" t="s">
        <v>1746</v>
      </c>
    </row>
    <row r="697" spans="1:3" s="102" customFormat="1" ht="12.75">
      <c r="A697" s="100">
        <v>15.625</v>
      </c>
      <c r="B697" s="100" t="s">
        <v>898</v>
      </c>
      <c r="C697" s="100" t="s">
        <v>2019</v>
      </c>
    </row>
    <row r="698" spans="1:3" ht="12.75">
      <c r="A698" s="92">
        <v>15.626</v>
      </c>
      <c r="B698" s="92" t="s">
        <v>898</v>
      </c>
      <c r="C698" s="92" t="s">
        <v>2020</v>
      </c>
    </row>
    <row r="699" spans="1:3" ht="12.75">
      <c r="A699" s="92">
        <v>15.628</v>
      </c>
      <c r="B699" s="92" t="s">
        <v>898</v>
      </c>
      <c r="C699" s="92" t="s">
        <v>2474</v>
      </c>
    </row>
    <row r="700" spans="1:3" ht="12.75">
      <c r="A700" s="92">
        <v>15.629</v>
      </c>
      <c r="B700" s="92" t="s">
        <v>898</v>
      </c>
      <c r="C700" s="92" t="s">
        <v>1747</v>
      </c>
    </row>
    <row r="701" spans="1:3" ht="12.75">
      <c r="A701" s="92">
        <v>15.63</v>
      </c>
      <c r="B701" s="92" t="s">
        <v>898</v>
      </c>
      <c r="C701" s="92" t="s">
        <v>1748</v>
      </c>
    </row>
    <row r="702" spans="1:3" ht="12.75">
      <c r="A702" s="92">
        <v>15.631</v>
      </c>
      <c r="B702" s="92" t="s">
        <v>898</v>
      </c>
      <c r="C702" s="92" t="s">
        <v>1749</v>
      </c>
    </row>
    <row r="703" spans="1:3" s="102" customFormat="1" ht="12.75">
      <c r="A703" s="100">
        <v>15.632</v>
      </c>
      <c r="B703" s="100" t="s">
        <v>898</v>
      </c>
      <c r="C703" s="100" t="s">
        <v>2021</v>
      </c>
    </row>
    <row r="704" spans="1:3" s="102" customFormat="1" ht="12.75">
      <c r="A704" s="100">
        <v>15.633</v>
      </c>
      <c r="B704" s="100" t="s">
        <v>898</v>
      </c>
      <c r="C704" s="100" t="s">
        <v>2022</v>
      </c>
    </row>
    <row r="705" spans="1:3" ht="12.75">
      <c r="A705" s="92">
        <v>15.634</v>
      </c>
      <c r="B705" s="92" t="s">
        <v>898</v>
      </c>
      <c r="C705" s="92" t="s">
        <v>1750</v>
      </c>
    </row>
    <row r="706" spans="1:3" ht="12.75">
      <c r="A706" s="92">
        <v>15.635</v>
      </c>
      <c r="B706" s="92" t="s">
        <v>898</v>
      </c>
      <c r="C706" s="92" t="s">
        <v>2475</v>
      </c>
    </row>
    <row r="707" spans="1:3" ht="12.75">
      <c r="A707" s="92">
        <v>15.636</v>
      </c>
      <c r="B707" s="92" t="s">
        <v>898</v>
      </c>
      <c r="C707" s="92" t="s">
        <v>1751</v>
      </c>
    </row>
    <row r="708" spans="1:3" ht="12.75">
      <c r="A708" s="92">
        <v>15.637</v>
      </c>
      <c r="B708" s="92" t="s">
        <v>898</v>
      </c>
      <c r="C708" s="92" t="s">
        <v>1752</v>
      </c>
    </row>
    <row r="709" spans="1:3" s="102" customFormat="1" ht="12.75">
      <c r="A709" s="100">
        <v>15.638</v>
      </c>
      <c r="B709" s="100" t="s">
        <v>898</v>
      </c>
      <c r="C709" s="100" t="s">
        <v>2023</v>
      </c>
    </row>
    <row r="710" spans="1:3" ht="12.75">
      <c r="A710" s="92">
        <v>15.639</v>
      </c>
      <c r="B710" s="92" t="s">
        <v>898</v>
      </c>
      <c r="C710" s="92" t="s">
        <v>1753</v>
      </c>
    </row>
    <row r="711" spans="1:3" ht="12.75">
      <c r="A711" s="92">
        <v>15.64</v>
      </c>
      <c r="B711" s="92" t="s">
        <v>898</v>
      </c>
      <c r="C711" s="92" t="s">
        <v>2476</v>
      </c>
    </row>
    <row r="712" spans="1:3" ht="12.75">
      <c r="A712" s="92">
        <v>15.641</v>
      </c>
      <c r="B712" s="92" t="s">
        <v>898</v>
      </c>
      <c r="C712" s="92" t="s">
        <v>2477</v>
      </c>
    </row>
    <row r="713" spans="1:3" ht="12.75">
      <c r="A713" s="92">
        <v>15.642</v>
      </c>
      <c r="B713" s="92" t="s">
        <v>898</v>
      </c>
      <c r="C713" s="92" t="s">
        <v>1754</v>
      </c>
    </row>
    <row r="714" spans="1:3" ht="12.75">
      <c r="A714" s="92">
        <v>15.643</v>
      </c>
      <c r="B714" s="92" t="s">
        <v>898</v>
      </c>
      <c r="C714" s="92" t="s">
        <v>1755</v>
      </c>
    </row>
    <row r="715" spans="1:3" ht="12.75">
      <c r="A715" s="92">
        <v>15.644</v>
      </c>
      <c r="B715" s="92" t="s">
        <v>898</v>
      </c>
      <c r="C715" s="92" t="s">
        <v>2478</v>
      </c>
    </row>
    <row r="716" spans="1:3" ht="12.75">
      <c r="A716" s="92">
        <v>15.645</v>
      </c>
      <c r="B716" s="92" t="s">
        <v>898</v>
      </c>
      <c r="C716" s="92" t="s">
        <v>1756</v>
      </c>
    </row>
    <row r="717" spans="1:3" ht="12.75">
      <c r="A717" s="92">
        <v>15.647</v>
      </c>
      <c r="B717" s="92" t="s">
        <v>898</v>
      </c>
      <c r="C717" s="92" t="s">
        <v>1757</v>
      </c>
    </row>
    <row r="718" spans="1:3" ht="12.75">
      <c r="A718" s="92">
        <v>15.648</v>
      </c>
      <c r="B718" s="92" t="s">
        <v>898</v>
      </c>
      <c r="C718" s="92" t="s">
        <v>1433</v>
      </c>
    </row>
    <row r="719" spans="1:3" ht="12.75">
      <c r="A719" s="92">
        <v>15.649</v>
      </c>
      <c r="B719" s="92" t="s">
        <v>898</v>
      </c>
      <c r="C719" s="92" t="s">
        <v>1434</v>
      </c>
    </row>
    <row r="720" spans="1:3" ht="12.75">
      <c r="A720" s="92">
        <v>15.65</v>
      </c>
      <c r="B720" s="92" t="s">
        <v>898</v>
      </c>
      <c r="C720" s="92" t="s">
        <v>1842</v>
      </c>
    </row>
    <row r="721" spans="1:3" ht="12.75">
      <c r="A721" s="92">
        <v>15.651</v>
      </c>
      <c r="B721" s="92" t="s">
        <v>898</v>
      </c>
      <c r="C721" s="92" t="s">
        <v>812</v>
      </c>
    </row>
    <row r="722" spans="1:3" ht="12.75">
      <c r="A722" s="92">
        <v>15.652</v>
      </c>
      <c r="B722" s="92" t="s">
        <v>898</v>
      </c>
      <c r="C722" s="92" t="s">
        <v>2040</v>
      </c>
    </row>
    <row r="723" spans="1:3" ht="12.75">
      <c r="A723" s="92">
        <v>15.653</v>
      </c>
      <c r="B723" s="92" t="s">
        <v>898</v>
      </c>
      <c r="C723" s="92" t="s">
        <v>813</v>
      </c>
    </row>
    <row r="724" spans="1:3" ht="12.75">
      <c r="A724" s="92">
        <v>15.654</v>
      </c>
      <c r="B724" s="92" t="s">
        <v>898</v>
      </c>
      <c r="C724" s="92" t="s">
        <v>814</v>
      </c>
    </row>
    <row r="725" spans="1:3" ht="12.75">
      <c r="A725" s="92">
        <v>15.655</v>
      </c>
      <c r="B725" s="92" t="s">
        <v>898</v>
      </c>
      <c r="C725" s="92" t="s">
        <v>815</v>
      </c>
    </row>
    <row r="726" spans="1:3" ht="12.75">
      <c r="A726" s="92">
        <v>15.656</v>
      </c>
      <c r="B726" s="92" t="s">
        <v>898</v>
      </c>
      <c r="C726" s="92" t="s">
        <v>2024</v>
      </c>
    </row>
    <row r="727" spans="1:3" ht="12.75">
      <c r="A727" s="92">
        <v>15.657</v>
      </c>
      <c r="B727" s="92" t="s">
        <v>898</v>
      </c>
      <c r="C727" s="92" t="s">
        <v>2025</v>
      </c>
    </row>
    <row r="728" spans="1:3" ht="12.75">
      <c r="A728" s="92">
        <v>15.658</v>
      </c>
      <c r="B728" s="92" t="s">
        <v>898</v>
      </c>
      <c r="C728" s="92" t="s">
        <v>2026</v>
      </c>
    </row>
    <row r="729" spans="1:3" ht="12.75">
      <c r="A729" s="92">
        <v>15.659</v>
      </c>
      <c r="B729" s="92" t="s">
        <v>898</v>
      </c>
      <c r="C729" s="92" t="s">
        <v>2027</v>
      </c>
    </row>
    <row r="730" spans="1:3" ht="12.75">
      <c r="A730" s="92">
        <v>15.66</v>
      </c>
      <c r="B730" s="92" t="s">
        <v>898</v>
      </c>
      <c r="C730" s="92" t="s">
        <v>2028</v>
      </c>
    </row>
    <row r="731" spans="1:3" ht="12.75">
      <c r="A731" s="92">
        <v>15.661</v>
      </c>
      <c r="B731" s="92" t="s">
        <v>898</v>
      </c>
      <c r="C731" s="92" t="s">
        <v>2029</v>
      </c>
    </row>
    <row r="732" spans="1:3" ht="12.75">
      <c r="A732" s="92">
        <v>15.805</v>
      </c>
      <c r="B732" s="92" t="s">
        <v>898</v>
      </c>
      <c r="C732" s="92" t="s">
        <v>1435</v>
      </c>
    </row>
    <row r="733" spans="1:3" ht="12.75">
      <c r="A733" s="92">
        <v>15.807</v>
      </c>
      <c r="B733" s="92" t="s">
        <v>898</v>
      </c>
      <c r="C733" s="92" t="s">
        <v>1436</v>
      </c>
    </row>
    <row r="734" spans="1:3" ht="12.75">
      <c r="A734" s="92">
        <v>15.808</v>
      </c>
      <c r="B734" s="92" t="s">
        <v>898</v>
      </c>
      <c r="C734" s="92" t="s">
        <v>2479</v>
      </c>
    </row>
    <row r="735" spans="1:3" ht="12.75">
      <c r="A735" s="92">
        <v>15.809</v>
      </c>
      <c r="B735" s="92" t="s">
        <v>898</v>
      </c>
      <c r="C735" s="92" t="s">
        <v>1437</v>
      </c>
    </row>
    <row r="736" spans="1:3" ht="12.75">
      <c r="A736" s="92">
        <v>15.81</v>
      </c>
      <c r="B736" s="92" t="s">
        <v>898</v>
      </c>
      <c r="C736" s="92" t="s">
        <v>1438</v>
      </c>
    </row>
    <row r="737" spans="1:3" ht="12.75">
      <c r="A737" s="92">
        <v>15.811</v>
      </c>
      <c r="B737" s="92" t="s">
        <v>898</v>
      </c>
      <c r="C737" s="92" t="s">
        <v>2480</v>
      </c>
    </row>
    <row r="738" spans="1:3" ht="12.75">
      <c r="A738" s="92">
        <v>15.812</v>
      </c>
      <c r="B738" s="92" t="s">
        <v>898</v>
      </c>
      <c r="C738" s="92" t="s">
        <v>2481</v>
      </c>
    </row>
    <row r="739" spans="1:3" ht="12.75">
      <c r="A739" s="92">
        <v>15.813</v>
      </c>
      <c r="B739" s="92" t="s">
        <v>898</v>
      </c>
      <c r="C739" s="92" t="s">
        <v>1328</v>
      </c>
    </row>
    <row r="740" spans="1:3" ht="12.75">
      <c r="A740" s="92">
        <v>15.814</v>
      </c>
      <c r="B740" s="92" t="s">
        <v>898</v>
      </c>
      <c r="C740" s="92" t="s">
        <v>816</v>
      </c>
    </row>
    <row r="741" spans="1:3" ht="12.75">
      <c r="A741" s="92">
        <v>15.815</v>
      </c>
      <c r="B741" s="92" t="s">
        <v>898</v>
      </c>
      <c r="C741" s="92" t="s">
        <v>2030</v>
      </c>
    </row>
    <row r="742" spans="1:3" ht="12.75">
      <c r="A742" s="92">
        <v>15.816</v>
      </c>
      <c r="B742" s="92" t="s">
        <v>898</v>
      </c>
      <c r="C742" s="92" t="s">
        <v>2031</v>
      </c>
    </row>
    <row r="743" spans="1:3" ht="12.75">
      <c r="A743" s="92">
        <v>15.817</v>
      </c>
      <c r="B743" s="92" t="s">
        <v>898</v>
      </c>
      <c r="C743" s="92" t="s">
        <v>2032</v>
      </c>
    </row>
    <row r="744" spans="1:3" ht="12.75">
      <c r="A744" s="92">
        <v>15.818</v>
      </c>
      <c r="B744" s="92" t="s">
        <v>898</v>
      </c>
      <c r="C744" s="92" t="s">
        <v>2033</v>
      </c>
    </row>
    <row r="745" spans="1:3" ht="12.75">
      <c r="A745" s="92">
        <v>15.819</v>
      </c>
      <c r="B745" s="92" t="s">
        <v>898</v>
      </c>
      <c r="C745" s="92" t="s">
        <v>2034</v>
      </c>
    </row>
    <row r="746" spans="1:3" ht="12.75">
      <c r="A746" s="92">
        <v>15.82</v>
      </c>
      <c r="B746" s="92" t="s">
        <v>898</v>
      </c>
      <c r="C746" s="92" t="s">
        <v>2035</v>
      </c>
    </row>
    <row r="747" spans="1:3" ht="12.75">
      <c r="A747" s="92">
        <v>15.85</v>
      </c>
      <c r="B747" s="92" t="s">
        <v>898</v>
      </c>
      <c r="C747" s="92" t="s">
        <v>227</v>
      </c>
    </row>
    <row r="748" spans="1:3" ht="12.75">
      <c r="A748" s="92">
        <v>15.875</v>
      </c>
      <c r="B748" s="92" t="s">
        <v>898</v>
      </c>
      <c r="C748" s="92" t="s">
        <v>228</v>
      </c>
    </row>
    <row r="749" spans="1:3" ht="12.75">
      <c r="A749" s="92">
        <v>15.904</v>
      </c>
      <c r="B749" s="92" t="s">
        <v>898</v>
      </c>
      <c r="C749" s="92" t="s">
        <v>229</v>
      </c>
    </row>
    <row r="750" spans="1:3" s="102" customFormat="1" ht="12.75">
      <c r="A750" s="100">
        <v>15.91</v>
      </c>
      <c r="B750" s="100" t="s">
        <v>898</v>
      </c>
      <c r="C750" s="100" t="s">
        <v>2041</v>
      </c>
    </row>
    <row r="751" spans="1:3" ht="12.75">
      <c r="A751" s="92">
        <v>15.912</v>
      </c>
      <c r="B751" s="92" t="s">
        <v>898</v>
      </c>
      <c r="C751" s="92" t="s">
        <v>230</v>
      </c>
    </row>
    <row r="752" spans="1:3" ht="12.75">
      <c r="A752" s="92">
        <v>15.914</v>
      </c>
      <c r="B752" s="92" t="s">
        <v>898</v>
      </c>
      <c r="C752" s="92" t="s">
        <v>231</v>
      </c>
    </row>
    <row r="753" spans="1:3" ht="12.75">
      <c r="A753" s="92">
        <v>15.915</v>
      </c>
      <c r="B753" s="92" t="s">
        <v>898</v>
      </c>
      <c r="C753" s="92" t="s">
        <v>232</v>
      </c>
    </row>
    <row r="754" spans="1:3" ht="12.75">
      <c r="A754" s="92">
        <v>15.916</v>
      </c>
      <c r="B754" s="92" t="s">
        <v>898</v>
      </c>
      <c r="C754" s="92" t="s">
        <v>748</v>
      </c>
    </row>
    <row r="755" spans="1:3" ht="12.75">
      <c r="A755" s="92">
        <v>15.918</v>
      </c>
      <c r="B755" s="92" t="s">
        <v>898</v>
      </c>
      <c r="C755" s="92" t="s">
        <v>233</v>
      </c>
    </row>
    <row r="756" spans="1:3" ht="12.75">
      <c r="A756" s="92">
        <v>15.921</v>
      </c>
      <c r="B756" s="92" t="s">
        <v>898</v>
      </c>
      <c r="C756" s="92" t="s">
        <v>234</v>
      </c>
    </row>
    <row r="757" spans="1:3" ht="12.75">
      <c r="A757" s="92">
        <v>15.922</v>
      </c>
      <c r="B757" s="92" t="s">
        <v>898</v>
      </c>
      <c r="C757" s="92" t="s">
        <v>235</v>
      </c>
    </row>
    <row r="758" spans="1:3" ht="12.75">
      <c r="A758" s="92">
        <v>15.923</v>
      </c>
      <c r="B758" s="92" t="s">
        <v>898</v>
      </c>
      <c r="C758" s="92" t="s">
        <v>236</v>
      </c>
    </row>
    <row r="759" spans="1:3" s="102" customFormat="1" ht="12.75">
      <c r="A759" s="100">
        <v>15.925</v>
      </c>
      <c r="B759" s="100" t="s">
        <v>898</v>
      </c>
      <c r="C759" s="100" t="s">
        <v>2042</v>
      </c>
    </row>
    <row r="760" spans="1:3" ht="12.75">
      <c r="A760" s="92">
        <v>15.926</v>
      </c>
      <c r="B760" s="92" t="s">
        <v>898</v>
      </c>
      <c r="C760" s="92" t="s">
        <v>237</v>
      </c>
    </row>
    <row r="761" spans="1:3" ht="12.75">
      <c r="A761" s="92">
        <v>15.927</v>
      </c>
      <c r="B761" s="92" t="s">
        <v>898</v>
      </c>
      <c r="C761" s="92" t="s">
        <v>238</v>
      </c>
    </row>
    <row r="762" spans="1:3" ht="12.75">
      <c r="A762" s="92">
        <v>15.928</v>
      </c>
      <c r="B762" s="92" t="s">
        <v>898</v>
      </c>
      <c r="C762" s="92" t="s">
        <v>239</v>
      </c>
    </row>
    <row r="763" spans="1:3" ht="12.75">
      <c r="A763" s="92">
        <v>15.929</v>
      </c>
      <c r="B763" s="92" t="s">
        <v>898</v>
      </c>
      <c r="C763" s="92" t="s">
        <v>240</v>
      </c>
    </row>
    <row r="764" spans="1:3" ht="12.75">
      <c r="A764" s="92">
        <v>15.93</v>
      </c>
      <c r="B764" s="92" t="s">
        <v>898</v>
      </c>
      <c r="C764" s="92" t="s">
        <v>817</v>
      </c>
    </row>
    <row r="765" spans="1:3" ht="12.75">
      <c r="A765" s="92">
        <v>15.931</v>
      </c>
      <c r="B765" s="92" t="s">
        <v>898</v>
      </c>
      <c r="C765" s="92" t="s">
        <v>818</v>
      </c>
    </row>
    <row r="766" spans="1:3" ht="12.75">
      <c r="A766" s="92">
        <v>15.932</v>
      </c>
      <c r="B766" s="92" t="s">
        <v>898</v>
      </c>
      <c r="C766" s="92" t="s">
        <v>2043</v>
      </c>
    </row>
    <row r="767" spans="1:3" ht="12.75">
      <c r="A767" s="92">
        <v>15.933</v>
      </c>
      <c r="B767" s="92" t="s">
        <v>898</v>
      </c>
      <c r="C767" s="92" t="s">
        <v>2044</v>
      </c>
    </row>
    <row r="768" spans="1:3" ht="12.75">
      <c r="A768" s="92">
        <v>15.934</v>
      </c>
      <c r="B768" s="92" t="s">
        <v>898</v>
      </c>
      <c r="C768" s="92" t="s">
        <v>2045</v>
      </c>
    </row>
    <row r="769" spans="1:3" ht="12.75">
      <c r="A769" s="92">
        <v>15.935</v>
      </c>
      <c r="B769" s="92" t="s">
        <v>898</v>
      </c>
      <c r="C769" s="92" t="s">
        <v>2482</v>
      </c>
    </row>
    <row r="770" spans="1:3" ht="12.75">
      <c r="A770" s="92">
        <v>15.936</v>
      </c>
      <c r="B770" s="92" t="s">
        <v>898</v>
      </c>
      <c r="C770" s="92" t="s">
        <v>2046</v>
      </c>
    </row>
    <row r="771" spans="1:3" ht="12.75">
      <c r="A771" s="92">
        <v>15.937</v>
      </c>
      <c r="B771" s="92" t="s">
        <v>898</v>
      </c>
      <c r="C771" s="92" t="s">
        <v>2047</v>
      </c>
    </row>
    <row r="772" spans="1:3" ht="12.75">
      <c r="A772" s="92">
        <v>15.938</v>
      </c>
      <c r="B772" s="92" t="s">
        <v>898</v>
      </c>
      <c r="C772" s="92" t="s">
        <v>2483</v>
      </c>
    </row>
    <row r="773" spans="1:3" ht="12.75">
      <c r="A773" s="92">
        <v>15.978</v>
      </c>
      <c r="B773" s="92" t="s">
        <v>898</v>
      </c>
      <c r="C773" s="92" t="s">
        <v>241</v>
      </c>
    </row>
    <row r="774" spans="1:3" ht="12.75">
      <c r="A774" s="92">
        <v>16.001</v>
      </c>
      <c r="B774" s="92" t="s">
        <v>242</v>
      </c>
      <c r="C774" s="92" t="s">
        <v>749</v>
      </c>
    </row>
    <row r="775" spans="1:3" ht="12.75">
      <c r="A775" s="92">
        <v>16.003</v>
      </c>
      <c r="B775" s="92" t="s">
        <v>242</v>
      </c>
      <c r="C775" s="92" t="s">
        <v>750</v>
      </c>
    </row>
    <row r="776" spans="1:3" ht="13.5" customHeight="1">
      <c r="A776" s="92">
        <v>16.004</v>
      </c>
      <c r="B776" s="92" t="s">
        <v>242</v>
      </c>
      <c r="C776" s="92" t="s">
        <v>751</v>
      </c>
    </row>
    <row r="777" spans="1:3" s="102" customFormat="1" ht="12.75">
      <c r="A777" s="100">
        <v>16.005</v>
      </c>
      <c r="B777" s="100" t="s">
        <v>242</v>
      </c>
      <c r="C777" s="100" t="s">
        <v>2048</v>
      </c>
    </row>
    <row r="778" spans="1:3" ht="12.75">
      <c r="A778" s="92">
        <v>16.012</v>
      </c>
      <c r="B778" s="92" t="s">
        <v>242</v>
      </c>
      <c r="C778" s="92" t="s">
        <v>752</v>
      </c>
    </row>
    <row r="779" spans="1:3" ht="12.75">
      <c r="A779" s="92">
        <v>16.013</v>
      </c>
      <c r="B779" s="92" t="s">
        <v>242</v>
      </c>
      <c r="C779" s="92" t="s">
        <v>819</v>
      </c>
    </row>
    <row r="780" spans="1:3" ht="12.75">
      <c r="A780" s="92">
        <v>16.014</v>
      </c>
      <c r="B780" s="92" t="s">
        <v>242</v>
      </c>
      <c r="C780" s="92" t="s">
        <v>2118</v>
      </c>
    </row>
    <row r="781" spans="1:3" ht="12.75">
      <c r="A781" s="92">
        <v>16.015</v>
      </c>
      <c r="B781" s="92" t="s">
        <v>242</v>
      </c>
      <c r="C781" s="92" t="s">
        <v>2049</v>
      </c>
    </row>
    <row r="782" spans="1:3" ht="12.75">
      <c r="A782" s="92">
        <v>16.016</v>
      </c>
      <c r="B782" s="92" t="s">
        <v>242</v>
      </c>
      <c r="C782" s="92" t="s">
        <v>2051</v>
      </c>
    </row>
    <row r="783" spans="1:3" ht="12.75">
      <c r="A783" s="92">
        <v>16.017</v>
      </c>
      <c r="B783" s="92" t="s">
        <v>242</v>
      </c>
      <c r="C783" s="92" t="s">
        <v>2050</v>
      </c>
    </row>
    <row r="784" spans="1:3" ht="12.75">
      <c r="A784" s="92">
        <v>16.018</v>
      </c>
      <c r="B784" s="92" t="s">
        <v>242</v>
      </c>
      <c r="C784" s="92" t="s">
        <v>2052</v>
      </c>
    </row>
    <row r="785" spans="1:3" ht="12.75">
      <c r="A785" s="92">
        <v>16.019</v>
      </c>
      <c r="B785" s="92" t="s">
        <v>242</v>
      </c>
      <c r="C785" s="92" t="s">
        <v>2053</v>
      </c>
    </row>
    <row r="786" spans="1:3" ht="12.75">
      <c r="A786" s="92">
        <v>16.02</v>
      </c>
      <c r="B786" s="92" t="s">
        <v>242</v>
      </c>
      <c r="C786" s="92" t="s">
        <v>2054</v>
      </c>
    </row>
    <row r="787" spans="1:3" ht="12.75">
      <c r="A787" s="92">
        <v>16.1</v>
      </c>
      <c r="B787" s="92" t="s">
        <v>242</v>
      </c>
      <c r="C787" s="92" t="s">
        <v>243</v>
      </c>
    </row>
    <row r="788" spans="1:3" ht="12.75">
      <c r="A788" s="92">
        <v>16.101</v>
      </c>
      <c r="B788" s="92" t="s">
        <v>242</v>
      </c>
      <c r="C788" s="92" t="s">
        <v>244</v>
      </c>
    </row>
    <row r="789" spans="1:3" ht="12.75">
      <c r="A789" s="92">
        <v>16.103</v>
      </c>
      <c r="B789" s="92" t="s">
        <v>242</v>
      </c>
      <c r="C789" s="92" t="s">
        <v>245</v>
      </c>
    </row>
    <row r="790" spans="1:3" ht="12.75">
      <c r="A790" s="92">
        <v>16.104</v>
      </c>
      <c r="B790" s="92" t="s">
        <v>242</v>
      </c>
      <c r="C790" s="92" t="s">
        <v>246</v>
      </c>
    </row>
    <row r="791" spans="1:3" ht="12.75">
      <c r="A791" s="92">
        <v>16.105</v>
      </c>
      <c r="B791" s="92" t="s">
        <v>242</v>
      </c>
      <c r="C791" s="92" t="s">
        <v>247</v>
      </c>
    </row>
    <row r="792" spans="1:3" ht="12.75">
      <c r="A792" s="92">
        <v>16.108</v>
      </c>
      <c r="B792" s="92" t="s">
        <v>242</v>
      </c>
      <c r="C792" s="92" t="s">
        <v>248</v>
      </c>
    </row>
    <row r="793" spans="1:3" ht="12.75">
      <c r="A793" s="92">
        <v>16.109</v>
      </c>
      <c r="B793" s="92" t="s">
        <v>242</v>
      </c>
      <c r="C793" s="92" t="s">
        <v>249</v>
      </c>
    </row>
    <row r="794" spans="1:3" ht="12.75">
      <c r="A794" s="92">
        <v>16.11</v>
      </c>
      <c r="B794" s="92" t="s">
        <v>242</v>
      </c>
      <c r="C794" s="92" t="s">
        <v>250</v>
      </c>
    </row>
    <row r="795" spans="1:3" ht="12.75">
      <c r="A795" s="92">
        <v>16.123</v>
      </c>
      <c r="B795" s="92" t="s">
        <v>242</v>
      </c>
      <c r="C795" s="92" t="s">
        <v>2055</v>
      </c>
    </row>
    <row r="796" spans="1:3" ht="12.75">
      <c r="A796" s="92">
        <v>16.2</v>
      </c>
      <c r="B796" s="92" t="s">
        <v>242</v>
      </c>
      <c r="C796" s="92" t="s">
        <v>251</v>
      </c>
    </row>
    <row r="797" spans="1:3" ht="12.75">
      <c r="A797" s="92">
        <v>16.202</v>
      </c>
      <c r="B797" s="92" t="s">
        <v>242</v>
      </c>
      <c r="C797" s="92" t="s">
        <v>252</v>
      </c>
    </row>
    <row r="798" spans="1:3" ht="12.75">
      <c r="A798" s="92">
        <v>16.203</v>
      </c>
      <c r="B798" s="92" t="s">
        <v>242</v>
      </c>
      <c r="C798" s="92" t="s">
        <v>253</v>
      </c>
    </row>
    <row r="799" spans="1:3" ht="12.75">
      <c r="A799" s="92">
        <v>16.3</v>
      </c>
      <c r="B799" s="92" t="s">
        <v>242</v>
      </c>
      <c r="C799" s="92" t="s">
        <v>753</v>
      </c>
    </row>
    <row r="800" spans="1:3" ht="12.75">
      <c r="A800" s="92">
        <v>16.301</v>
      </c>
      <c r="B800" s="92" t="s">
        <v>242</v>
      </c>
      <c r="C800" s="92" t="s">
        <v>754</v>
      </c>
    </row>
    <row r="801" spans="1:3" ht="12.75">
      <c r="A801" s="92">
        <v>16.302</v>
      </c>
      <c r="B801" s="92" t="s">
        <v>242</v>
      </c>
      <c r="C801" s="92" t="s">
        <v>755</v>
      </c>
    </row>
    <row r="802" spans="1:3" ht="12.75">
      <c r="A802" s="92">
        <v>16.303</v>
      </c>
      <c r="B802" s="92" t="s">
        <v>242</v>
      </c>
      <c r="C802" s="92" t="s">
        <v>756</v>
      </c>
    </row>
    <row r="803" spans="1:3" ht="12.75">
      <c r="A803" s="92">
        <v>16.304</v>
      </c>
      <c r="B803" s="92" t="s">
        <v>242</v>
      </c>
      <c r="C803" s="92" t="s">
        <v>757</v>
      </c>
    </row>
    <row r="804" spans="1:3" ht="12.75">
      <c r="A804" s="92">
        <v>16.305</v>
      </c>
      <c r="B804" s="92" t="s">
        <v>242</v>
      </c>
      <c r="C804" s="92" t="s">
        <v>758</v>
      </c>
    </row>
    <row r="805" spans="1:3" ht="12.75">
      <c r="A805" s="92">
        <v>16.307</v>
      </c>
      <c r="B805" s="92" t="s">
        <v>242</v>
      </c>
      <c r="C805" s="92" t="s">
        <v>254</v>
      </c>
    </row>
    <row r="806" spans="1:3" ht="12.75">
      <c r="A806" s="92">
        <v>16.308</v>
      </c>
      <c r="B806" s="92" t="s">
        <v>242</v>
      </c>
      <c r="C806" s="92" t="s">
        <v>255</v>
      </c>
    </row>
    <row r="807" spans="1:3" ht="12.75">
      <c r="A807" s="92">
        <v>16.309</v>
      </c>
      <c r="B807" s="92" t="s">
        <v>242</v>
      </c>
      <c r="C807" s="92" t="s">
        <v>759</v>
      </c>
    </row>
    <row r="808" spans="1:3" ht="12.75">
      <c r="A808" s="92">
        <v>16.32</v>
      </c>
      <c r="B808" s="92" t="s">
        <v>242</v>
      </c>
      <c r="C808" s="92" t="s">
        <v>256</v>
      </c>
    </row>
    <row r="809" spans="1:3" ht="12.75">
      <c r="A809" s="92">
        <v>16.321</v>
      </c>
      <c r="B809" s="92" t="s">
        <v>242</v>
      </c>
      <c r="C809" s="92" t="s">
        <v>257</v>
      </c>
    </row>
    <row r="810" spans="1:3" ht="12.75">
      <c r="A810" s="92">
        <v>16.523</v>
      </c>
      <c r="B810" s="92" t="s">
        <v>242</v>
      </c>
      <c r="C810" s="92" t="s">
        <v>820</v>
      </c>
    </row>
    <row r="811" spans="1:3" ht="12.75">
      <c r="A811" s="92">
        <v>16.524</v>
      </c>
      <c r="B811" s="92" t="s">
        <v>242</v>
      </c>
      <c r="C811" s="92" t="s">
        <v>1504</v>
      </c>
    </row>
    <row r="812" spans="1:3" ht="12.75">
      <c r="A812" s="92">
        <v>16.525</v>
      </c>
      <c r="B812" s="92" t="s">
        <v>242</v>
      </c>
      <c r="C812" s="92" t="s">
        <v>2537</v>
      </c>
    </row>
    <row r="813" spans="1:3" ht="12.75">
      <c r="A813" s="92">
        <v>16.526</v>
      </c>
      <c r="B813" s="92" t="s">
        <v>242</v>
      </c>
      <c r="C813" s="92" t="s">
        <v>1505</v>
      </c>
    </row>
    <row r="814" spans="1:3" ht="12.75">
      <c r="A814" s="92">
        <v>16.527</v>
      </c>
      <c r="B814" s="92" t="s">
        <v>242</v>
      </c>
      <c r="C814" s="92" t="s">
        <v>1506</v>
      </c>
    </row>
    <row r="815" spans="1:3" ht="12.75">
      <c r="A815" s="92">
        <v>16.528</v>
      </c>
      <c r="B815" s="92" t="s">
        <v>242</v>
      </c>
      <c r="C815" s="92" t="s">
        <v>1507</v>
      </c>
    </row>
    <row r="816" spans="1:3" ht="12.75">
      <c r="A816" s="92">
        <v>16.529</v>
      </c>
      <c r="B816" s="92" t="s">
        <v>242</v>
      </c>
      <c r="C816" s="92" t="s">
        <v>2538</v>
      </c>
    </row>
    <row r="817" spans="1:3" ht="12.75">
      <c r="A817" s="92">
        <v>16.54</v>
      </c>
      <c r="B817" s="92" t="s">
        <v>242</v>
      </c>
      <c r="C817" s="92" t="s">
        <v>760</v>
      </c>
    </row>
    <row r="818" spans="1:3" ht="12.75">
      <c r="A818" s="92">
        <v>16.541</v>
      </c>
      <c r="B818" s="92" t="s">
        <v>242</v>
      </c>
      <c r="C818" s="92" t="s">
        <v>1508</v>
      </c>
    </row>
    <row r="819" spans="1:3" ht="12.75">
      <c r="A819" s="92">
        <v>16.543</v>
      </c>
      <c r="B819" s="92" t="s">
        <v>242</v>
      </c>
      <c r="C819" s="92" t="s">
        <v>1509</v>
      </c>
    </row>
    <row r="820" spans="1:3" ht="12.75">
      <c r="A820" s="92">
        <v>16.544</v>
      </c>
      <c r="B820" s="92" t="s">
        <v>242</v>
      </c>
      <c r="C820" s="92" t="s">
        <v>2484</v>
      </c>
    </row>
    <row r="821" spans="1:3" ht="12.75">
      <c r="A821" s="92">
        <v>16.547</v>
      </c>
      <c r="B821" s="92" t="s">
        <v>242</v>
      </c>
      <c r="C821" s="92" t="s">
        <v>1510</v>
      </c>
    </row>
    <row r="822" spans="1:3" ht="12.75">
      <c r="A822" s="92">
        <v>16.548</v>
      </c>
      <c r="B822" s="92" t="s">
        <v>242</v>
      </c>
      <c r="C822" s="92" t="s">
        <v>761</v>
      </c>
    </row>
    <row r="823" spans="1:3" ht="12.75">
      <c r="A823" s="92">
        <v>16.55</v>
      </c>
      <c r="B823" s="92" t="s">
        <v>242</v>
      </c>
      <c r="C823" s="92" t="s">
        <v>1511</v>
      </c>
    </row>
    <row r="824" spans="1:3" ht="12.75">
      <c r="A824" s="92">
        <v>16.554</v>
      </c>
      <c r="B824" s="92" t="s">
        <v>242</v>
      </c>
      <c r="C824" s="92" t="s">
        <v>1512</v>
      </c>
    </row>
    <row r="825" spans="1:3" ht="12.75">
      <c r="A825" s="92">
        <v>16.556</v>
      </c>
      <c r="B825" s="92" t="s">
        <v>242</v>
      </c>
      <c r="C825" s="92" t="s">
        <v>2119</v>
      </c>
    </row>
    <row r="826" spans="1:3" ht="12.75">
      <c r="A826" s="92">
        <v>16.557</v>
      </c>
      <c r="B826" s="92" t="s">
        <v>242</v>
      </c>
      <c r="C826" s="92" t="s">
        <v>2056</v>
      </c>
    </row>
    <row r="827" spans="1:3" ht="12.75">
      <c r="A827" s="92">
        <v>16.56</v>
      </c>
      <c r="B827" s="92" t="s">
        <v>242</v>
      </c>
      <c r="C827" s="92" t="s">
        <v>1513</v>
      </c>
    </row>
    <row r="828" spans="1:3" ht="12.75">
      <c r="A828" s="92">
        <v>16.562</v>
      </c>
      <c r="B828" s="92" t="s">
        <v>242</v>
      </c>
      <c r="C828" s="92" t="s">
        <v>762</v>
      </c>
    </row>
    <row r="829" spans="1:3" ht="12.75">
      <c r="A829" s="92">
        <v>16.566</v>
      </c>
      <c r="B829" s="92" t="s">
        <v>242</v>
      </c>
      <c r="C829" s="92" t="s">
        <v>1514</v>
      </c>
    </row>
    <row r="830" spans="1:3" ht="12.75">
      <c r="A830" s="92">
        <v>16.571</v>
      </c>
      <c r="B830" s="92" t="s">
        <v>242</v>
      </c>
      <c r="C830" s="92" t="s">
        <v>1515</v>
      </c>
    </row>
    <row r="831" spans="1:3" ht="12.75">
      <c r="A831" s="92">
        <v>16.575</v>
      </c>
      <c r="B831" s="92" t="s">
        <v>242</v>
      </c>
      <c r="C831" s="92" t="s">
        <v>1516</v>
      </c>
    </row>
    <row r="832" spans="1:3" ht="12.75">
      <c r="A832" s="92">
        <v>16.576</v>
      </c>
      <c r="B832" s="92" t="s">
        <v>242</v>
      </c>
      <c r="C832" s="92" t="s">
        <v>1517</v>
      </c>
    </row>
    <row r="833" spans="1:3" ht="12.75">
      <c r="A833" s="92">
        <v>16.578</v>
      </c>
      <c r="B833" s="92" t="s">
        <v>242</v>
      </c>
      <c r="C833" s="92" t="s">
        <v>1518</v>
      </c>
    </row>
    <row r="834" spans="1:3" ht="12.75">
      <c r="A834" s="92">
        <v>16.579</v>
      </c>
      <c r="B834" s="92" t="s">
        <v>242</v>
      </c>
      <c r="C834" s="92" t="s">
        <v>1519</v>
      </c>
    </row>
    <row r="835" spans="1:3" ht="12.75">
      <c r="A835" s="92">
        <v>16.58</v>
      </c>
      <c r="B835" s="92" t="s">
        <v>242</v>
      </c>
      <c r="C835" s="92" t="s">
        <v>1520</v>
      </c>
    </row>
    <row r="836" spans="1:3" ht="12.75">
      <c r="A836" s="92">
        <v>16.582</v>
      </c>
      <c r="B836" s="92" t="s">
        <v>242</v>
      </c>
      <c r="C836" s="92" t="s">
        <v>1521</v>
      </c>
    </row>
    <row r="837" spans="1:3" ht="12.75">
      <c r="A837" s="92">
        <v>16.583</v>
      </c>
      <c r="B837" s="92" t="s">
        <v>242</v>
      </c>
      <c r="C837" s="92" t="s">
        <v>1522</v>
      </c>
    </row>
    <row r="838" spans="1:3" ht="12.75">
      <c r="A838" s="92">
        <v>16.585</v>
      </c>
      <c r="B838" s="92" t="s">
        <v>242</v>
      </c>
      <c r="C838" s="92" t="s">
        <v>1523</v>
      </c>
    </row>
    <row r="839" spans="1:3" ht="12.75">
      <c r="A839" s="92">
        <v>16.586</v>
      </c>
      <c r="B839" s="92" t="s">
        <v>242</v>
      </c>
      <c r="C839" s="92" t="s">
        <v>1524</v>
      </c>
    </row>
    <row r="840" spans="1:3" ht="12.75">
      <c r="A840" s="92">
        <v>16.587</v>
      </c>
      <c r="B840" s="92" t="s">
        <v>242</v>
      </c>
      <c r="C840" s="92" t="s">
        <v>1525</v>
      </c>
    </row>
    <row r="841" spans="1:3" ht="12.75">
      <c r="A841" s="92">
        <v>16.588</v>
      </c>
      <c r="B841" s="92" t="s">
        <v>242</v>
      </c>
      <c r="C841" s="92" t="s">
        <v>1526</v>
      </c>
    </row>
    <row r="842" spans="1:3" ht="12.75">
      <c r="A842" s="92">
        <v>16.589</v>
      </c>
      <c r="B842" s="92" t="s">
        <v>242</v>
      </c>
      <c r="C842" s="92" t="s">
        <v>2057</v>
      </c>
    </row>
    <row r="843" spans="1:3" ht="12.75">
      <c r="A843" s="92">
        <v>16.59</v>
      </c>
      <c r="B843" s="92" t="s">
        <v>242</v>
      </c>
      <c r="C843" s="92" t="s">
        <v>2120</v>
      </c>
    </row>
    <row r="844" spans="1:3" ht="12.75">
      <c r="A844" s="92">
        <v>16.593</v>
      </c>
      <c r="B844" s="92" t="s">
        <v>242</v>
      </c>
      <c r="C844" s="92" t="s">
        <v>1527</v>
      </c>
    </row>
    <row r="845" spans="1:3" ht="12.75">
      <c r="A845" s="92">
        <v>16.595</v>
      </c>
      <c r="B845" s="92" t="s">
        <v>242</v>
      </c>
      <c r="C845" s="92" t="s">
        <v>1528</v>
      </c>
    </row>
    <row r="846" spans="1:3" ht="12.75">
      <c r="A846" s="92">
        <v>16.596</v>
      </c>
      <c r="B846" s="92" t="s">
        <v>242</v>
      </c>
      <c r="C846" s="92" t="s">
        <v>1529</v>
      </c>
    </row>
    <row r="847" spans="1:3" s="102" customFormat="1" ht="12.75">
      <c r="A847" s="100">
        <v>16.597</v>
      </c>
      <c r="B847" s="100" t="s">
        <v>242</v>
      </c>
      <c r="C847" s="100" t="s">
        <v>2058</v>
      </c>
    </row>
    <row r="848" spans="1:3" ht="12.75">
      <c r="A848" s="92">
        <v>16.601</v>
      </c>
      <c r="B848" s="92" t="s">
        <v>242</v>
      </c>
      <c r="C848" s="92" t="s">
        <v>763</v>
      </c>
    </row>
    <row r="849" spans="1:3" ht="12.75">
      <c r="A849" s="92">
        <v>16.602</v>
      </c>
      <c r="B849" s="92" t="s">
        <v>242</v>
      </c>
      <c r="C849" s="92" t="s">
        <v>764</v>
      </c>
    </row>
    <row r="850" spans="1:3" ht="12.75">
      <c r="A850" s="92">
        <v>16.603</v>
      </c>
      <c r="B850" s="92" t="s">
        <v>242</v>
      </c>
      <c r="C850" s="92" t="s">
        <v>765</v>
      </c>
    </row>
    <row r="851" spans="1:3" ht="12.75">
      <c r="A851" s="92">
        <v>16.606</v>
      </c>
      <c r="B851" s="92" t="s">
        <v>242</v>
      </c>
      <c r="C851" s="92" t="s">
        <v>1530</v>
      </c>
    </row>
    <row r="852" spans="1:3" ht="12.75">
      <c r="A852" s="92">
        <v>16.607</v>
      </c>
      <c r="B852" s="92" t="s">
        <v>242</v>
      </c>
      <c r="C852" s="92" t="s">
        <v>1531</v>
      </c>
    </row>
    <row r="853" spans="1:3" ht="12.75">
      <c r="A853" s="92">
        <v>16.608</v>
      </c>
      <c r="B853" s="92" t="s">
        <v>242</v>
      </c>
      <c r="C853" s="92" t="s">
        <v>1532</v>
      </c>
    </row>
    <row r="854" spans="1:3" ht="12.75">
      <c r="A854" s="92">
        <v>16.609</v>
      </c>
      <c r="B854" s="92" t="s">
        <v>242</v>
      </c>
      <c r="C854" s="92" t="s">
        <v>2485</v>
      </c>
    </row>
    <row r="855" spans="1:3" ht="12.75">
      <c r="A855" s="92">
        <v>16.61</v>
      </c>
      <c r="B855" s="92" t="s">
        <v>242</v>
      </c>
      <c r="C855" s="92" t="s">
        <v>1533</v>
      </c>
    </row>
    <row r="856" spans="1:3" ht="12.75">
      <c r="A856" s="92">
        <v>16.611</v>
      </c>
      <c r="B856" s="92" t="s">
        <v>242</v>
      </c>
      <c r="C856" s="92" t="s">
        <v>1534</v>
      </c>
    </row>
    <row r="857" spans="1:3" s="102" customFormat="1" ht="12.75">
      <c r="A857" s="100">
        <v>16.612</v>
      </c>
      <c r="B857" s="100" t="s">
        <v>242</v>
      </c>
      <c r="C857" s="100" t="s">
        <v>2060</v>
      </c>
    </row>
    <row r="858" spans="1:3" s="102" customFormat="1" ht="12.75">
      <c r="A858" s="100">
        <v>16.613</v>
      </c>
      <c r="B858" s="100" t="s">
        <v>242</v>
      </c>
      <c r="C858" s="100" t="s">
        <v>2059</v>
      </c>
    </row>
    <row r="859" spans="1:3" ht="12.75">
      <c r="A859" s="92">
        <v>16.614</v>
      </c>
      <c r="B859" s="92" t="s">
        <v>242</v>
      </c>
      <c r="C859" s="92" t="s">
        <v>1094</v>
      </c>
    </row>
    <row r="860" spans="1:3" ht="12.75">
      <c r="A860" s="92">
        <v>16.615</v>
      </c>
      <c r="B860" s="92" t="s">
        <v>242</v>
      </c>
      <c r="C860" s="92" t="s">
        <v>1095</v>
      </c>
    </row>
    <row r="861" spans="1:3" ht="12.75">
      <c r="A861" s="92">
        <v>16.616</v>
      </c>
      <c r="B861" s="92" t="s">
        <v>242</v>
      </c>
      <c r="C861" s="92" t="s">
        <v>1096</v>
      </c>
    </row>
    <row r="862" spans="1:3" ht="12.75">
      <c r="A862" s="92">
        <v>16.71</v>
      </c>
      <c r="B862" s="92" t="s">
        <v>242</v>
      </c>
      <c r="C862" s="92" t="s">
        <v>1097</v>
      </c>
    </row>
    <row r="863" spans="1:3" ht="12.75">
      <c r="A863" s="92">
        <v>16.726</v>
      </c>
      <c r="B863" s="92" t="s">
        <v>242</v>
      </c>
      <c r="C863" s="92" t="s">
        <v>1098</v>
      </c>
    </row>
    <row r="864" spans="1:3" ht="12.75">
      <c r="A864" s="92">
        <v>16.727</v>
      </c>
      <c r="B864" s="92" t="s">
        <v>242</v>
      </c>
      <c r="C864" s="92" t="s">
        <v>1099</v>
      </c>
    </row>
    <row r="865" spans="1:3" ht="12.75">
      <c r="A865" s="92">
        <v>16.73</v>
      </c>
      <c r="B865" s="92" t="s">
        <v>242</v>
      </c>
      <c r="C865" s="92" t="s">
        <v>1100</v>
      </c>
    </row>
    <row r="866" spans="1:3" ht="12.75">
      <c r="A866" s="92">
        <v>16.731</v>
      </c>
      <c r="B866" s="92" t="s">
        <v>242</v>
      </c>
      <c r="C866" s="92" t="s">
        <v>1101</v>
      </c>
    </row>
    <row r="867" spans="1:3" ht="12.75">
      <c r="A867" s="92">
        <v>16.734</v>
      </c>
      <c r="B867" s="92" t="s">
        <v>242</v>
      </c>
      <c r="C867" s="92" t="s">
        <v>320</v>
      </c>
    </row>
    <row r="868" spans="1:3" ht="12.75">
      <c r="A868" s="92">
        <v>16.735</v>
      </c>
      <c r="B868" s="92" t="s">
        <v>242</v>
      </c>
      <c r="C868" s="92" t="s">
        <v>2539</v>
      </c>
    </row>
    <row r="869" spans="1:3" ht="12.75">
      <c r="A869" s="92">
        <v>16.736</v>
      </c>
      <c r="B869" s="92" t="s">
        <v>242</v>
      </c>
      <c r="C869" s="92" t="s">
        <v>2540</v>
      </c>
    </row>
    <row r="870" spans="1:3" ht="12.75">
      <c r="A870" s="92">
        <v>16.737</v>
      </c>
      <c r="B870" s="92" t="s">
        <v>242</v>
      </c>
      <c r="C870" s="92" t="s">
        <v>321</v>
      </c>
    </row>
    <row r="871" spans="1:3" ht="12.75">
      <c r="A871" s="92">
        <v>16.738</v>
      </c>
      <c r="B871" s="92" t="s">
        <v>242</v>
      </c>
      <c r="C871" s="92" t="s">
        <v>322</v>
      </c>
    </row>
    <row r="872" spans="1:3" ht="12.75">
      <c r="A872" s="92">
        <v>16.739</v>
      </c>
      <c r="B872" s="92" t="s">
        <v>242</v>
      </c>
      <c r="C872" s="92" t="s">
        <v>2486</v>
      </c>
    </row>
    <row r="873" spans="1:3" ht="12.75">
      <c r="A873" s="92">
        <v>16.74</v>
      </c>
      <c r="B873" s="92" t="s">
        <v>242</v>
      </c>
      <c r="C873" s="92" t="s">
        <v>987</v>
      </c>
    </row>
    <row r="874" spans="1:3" ht="12.75">
      <c r="A874" s="92">
        <v>16.741</v>
      </c>
      <c r="B874" s="92" t="s">
        <v>242</v>
      </c>
      <c r="C874" s="92" t="s">
        <v>2061</v>
      </c>
    </row>
    <row r="875" spans="1:3" ht="12.75">
      <c r="A875" s="92">
        <v>16.742</v>
      </c>
      <c r="B875" s="92" t="s">
        <v>242</v>
      </c>
      <c r="C875" s="92" t="s">
        <v>988</v>
      </c>
    </row>
    <row r="876" spans="1:3" s="102" customFormat="1" ht="12.75">
      <c r="A876" s="100">
        <v>16.743</v>
      </c>
      <c r="B876" s="100" t="s">
        <v>242</v>
      </c>
      <c r="C876" s="100" t="s">
        <v>2062</v>
      </c>
    </row>
    <row r="877" spans="1:3" ht="12.75">
      <c r="A877" s="92">
        <v>16.744</v>
      </c>
      <c r="B877" s="92" t="s">
        <v>242</v>
      </c>
      <c r="C877" s="92" t="s">
        <v>989</v>
      </c>
    </row>
    <row r="878" spans="1:3" ht="12.75">
      <c r="A878" s="92">
        <v>16.745</v>
      </c>
      <c r="B878" s="92" t="s">
        <v>242</v>
      </c>
      <c r="C878" s="92" t="s">
        <v>990</v>
      </c>
    </row>
    <row r="879" spans="1:3" ht="12.75">
      <c r="A879" s="92">
        <v>16.746</v>
      </c>
      <c r="B879" s="92" t="s">
        <v>242</v>
      </c>
      <c r="C879" s="92" t="s">
        <v>991</v>
      </c>
    </row>
    <row r="880" spans="1:3" s="102" customFormat="1" ht="12.75">
      <c r="A880" s="100">
        <v>16.747</v>
      </c>
      <c r="B880" s="100" t="s">
        <v>242</v>
      </c>
      <c r="C880" s="100" t="s">
        <v>2063</v>
      </c>
    </row>
    <row r="881" spans="1:3" ht="12.75">
      <c r="A881" s="92">
        <v>16.748</v>
      </c>
      <c r="B881" s="92" t="s">
        <v>242</v>
      </c>
      <c r="C881" s="92" t="s">
        <v>2541</v>
      </c>
    </row>
    <row r="882" spans="1:3" ht="12.75">
      <c r="A882" s="92">
        <v>16.749</v>
      </c>
      <c r="B882" s="92" t="s">
        <v>242</v>
      </c>
      <c r="C882" s="92" t="s">
        <v>821</v>
      </c>
    </row>
    <row r="883" spans="1:3" ht="12.75">
      <c r="A883" s="92">
        <v>16.75</v>
      </c>
      <c r="B883" s="92" t="s">
        <v>242</v>
      </c>
      <c r="C883" s="92" t="s">
        <v>1329</v>
      </c>
    </row>
    <row r="884" spans="1:3" ht="12.75">
      <c r="A884" s="92">
        <v>16.751</v>
      </c>
      <c r="B884" s="92" t="s">
        <v>242</v>
      </c>
      <c r="C884" s="92" t="s">
        <v>822</v>
      </c>
    </row>
    <row r="885" spans="1:3" ht="12.75">
      <c r="A885" s="92">
        <v>16.752</v>
      </c>
      <c r="B885" s="92" t="s">
        <v>242</v>
      </c>
      <c r="C885" s="92" t="s">
        <v>823</v>
      </c>
    </row>
    <row r="886" spans="1:3" ht="12.75">
      <c r="A886" s="92">
        <v>16.753</v>
      </c>
      <c r="B886" s="92" t="s">
        <v>242</v>
      </c>
      <c r="C886" s="92" t="s">
        <v>2487</v>
      </c>
    </row>
    <row r="887" spans="1:3" ht="12.75">
      <c r="A887" s="92">
        <v>16.754</v>
      </c>
      <c r="B887" s="92" t="s">
        <v>242</v>
      </c>
      <c r="C887" s="92" t="s">
        <v>2542</v>
      </c>
    </row>
    <row r="888" spans="1:3" ht="12.75">
      <c r="A888" s="92">
        <v>16.755</v>
      </c>
      <c r="B888" s="92" t="s">
        <v>242</v>
      </c>
      <c r="C888" s="92" t="s">
        <v>2121</v>
      </c>
    </row>
    <row r="889" spans="1:3" ht="12.75">
      <c r="A889" s="92">
        <v>16.756</v>
      </c>
      <c r="B889" s="92" t="s">
        <v>242</v>
      </c>
      <c r="C889" s="92" t="s">
        <v>2064</v>
      </c>
    </row>
    <row r="890" spans="1:3" ht="12.75">
      <c r="A890" s="92">
        <v>16.757</v>
      </c>
      <c r="B890" s="92" t="s">
        <v>242</v>
      </c>
      <c r="C890" s="92" t="s">
        <v>2065</v>
      </c>
    </row>
    <row r="891" spans="1:3" ht="12.75">
      <c r="A891" s="92">
        <v>16.758</v>
      </c>
      <c r="B891" s="92" t="s">
        <v>242</v>
      </c>
      <c r="C891" s="92" t="s">
        <v>2066</v>
      </c>
    </row>
    <row r="892" spans="1:3" ht="12.75">
      <c r="A892" s="92">
        <v>16.8</v>
      </c>
      <c r="B892" s="92" t="s">
        <v>242</v>
      </c>
      <c r="C892" s="92" t="s">
        <v>2067</v>
      </c>
    </row>
    <row r="893" spans="1:3" ht="12.75">
      <c r="A893" s="92">
        <v>16.801</v>
      </c>
      <c r="B893" s="92" t="s">
        <v>242</v>
      </c>
      <c r="C893" s="92" t="s">
        <v>2068</v>
      </c>
    </row>
    <row r="894" spans="1:3" ht="12.75">
      <c r="A894" s="92">
        <v>16.802</v>
      </c>
      <c r="B894" s="92" t="s">
        <v>242</v>
      </c>
      <c r="C894" s="92" t="s">
        <v>2069</v>
      </c>
    </row>
    <row r="895" spans="1:3" ht="12.75">
      <c r="A895" s="92">
        <v>16.803</v>
      </c>
      <c r="B895" s="92" t="s">
        <v>242</v>
      </c>
      <c r="C895" s="92" t="s">
        <v>2070</v>
      </c>
    </row>
    <row r="896" spans="1:3" ht="12.75">
      <c r="A896" s="92">
        <v>16.804</v>
      </c>
      <c r="B896" s="92" t="s">
        <v>242</v>
      </c>
      <c r="C896" s="92" t="s">
        <v>2071</v>
      </c>
    </row>
    <row r="897" spans="1:3" ht="12.75">
      <c r="A897" s="92">
        <v>16.805</v>
      </c>
      <c r="B897" s="92" t="s">
        <v>242</v>
      </c>
      <c r="C897" s="92" t="s">
        <v>2072</v>
      </c>
    </row>
    <row r="898" spans="1:3" ht="12.75">
      <c r="A898" s="92">
        <v>16.806</v>
      </c>
      <c r="B898" s="92" t="s">
        <v>242</v>
      </c>
      <c r="C898" s="92" t="s">
        <v>2073</v>
      </c>
    </row>
    <row r="899" spans="1:3" ht="12.75">
      <c r="A899" s="92">
        <v>16.807</v>
      </c>
      <c r="B899" s="92" t="s">
        <v>242</v>
      </c>
      <c r="C899" s="92" t="s">
        <v>2074</v>
      </c>
    </row>
    <row r="900" spans="1:3" ht="12.75">
      <c r="A900" s="92">
        <v>16.808</v>
      </c>
      <c r="B900" s="92" t="s">
        <v>242</v>
      </c>
      <c r="C900" s="92" t="s">
        <v>2075</v>
      </c>
    </row>
    <row r="901" spans="1:3" ht="12.75">
      <c r="A901" s="92">
        <v>16.809</v>
      </c>
      <c r="B901" s="92" t="s">
        <v>242</v>
      </c>
      <c r="C901" s="92" t="s">
        <v>2076</v>
      </c>
    </row>
    <row r="902" spans="1:3" ht="12.75">
      <c r="A902" s="92">
        <v>16.81</v>
      </c>
      <c r="B902" s="92" t="s">
        <v>242</v>
      </c>
      <c r="C902" s="92" t="s">
        <v>2488</v>
      </c>
    </row>
    <row r="903" spans="1:3" ht="12.75">
      <c r="A903" s="92">
        <v>16.811</v>
      </c>
      <c r="B903" s="92" t="s">
        <v>242</v>
      </c>
      <c r="C903" s="92" t="s">
        <v>2489</v>
      </c>
    </row>
    <row r="904" spans="1:3" ht="12.75">
      <c r="A904" s="92">
        <v>16.812</v>
      </c>
      <c r="B904" s="92" t="s">
        <v>242</v>
      </c>
      <c r="C904" s="92" t="s">
        <v>2077</v>
      </c>
    </row>
    <row r="905" spans="1:3" ht="12.75">
      <c r="A905" s="92">
        <v>16.813</v>
      </c>
      <c r="B905" s="92" t="s">
        <v>242</v>
      </c>
      <c r="C905" s="92" t="s">
        <v>2078</v>
      </c>
    </row>
    <row r="906" spans="1:3" ht="12.75">
      <c r="A906" s="92">
        <v>16.814</v>
      </c>
      <c r="B906" s="92" t="s">
        <v>242</v>
      </c>
      <c r="C906" s="92" t="s">
        <v>2079</v>
      </c>
    </row>
    <row r="907" spans="1:3" ht="12.75">
      <c r="A907" s="92">
        <v>16.815</v>
      </c>
      <c r="B907" s="92" t="s">
        <v>242</v>
      </c>
      <c r="C907" s="92" t="s">
        <v>2080</v>
      </c>
    </row>
    <row r="908" spans="1:3" ht="12.75">
      <c r="A908" s="92">
        <v>16.816</v>
      </c>
      <c r="B908" s="92" t="s">
        <v>242</v>
      </c>
      <c r="C908" s="92" t="s">
        <v>2081</v>
      </c>
    </row>
    <row r="909" spans="1:3" ht="12.75">
      <c r="A909" s="92">
        <v>17.002</v>
      </c>
      <c r="B909" s="92" t="s">
        <v>992</v>
      </c>
      <c r="C909" s="92" t="s">
        <v>993</v>
      </c>
    </row>
    <row r="910" spans="1:3" ht="12.75">
      <c r="A910" s="92">
        <v>17.003</v>
      </c>
      <c r="B910" s="92" t="s">
        <v>992</v>
      </c>
      <c r="C910" s="92" t="s">
        <v>994</v>
      </c>
    </row>
    <row r="911" spans="1:3" ht="12.75">
      <c r="A911" s="92">
        <v>17.004</v>
      </c>
      <c r="B911" s="92" t="s">
        <v>992</v>
      </c>
      <c r="C911" s="92" t="s">
        <v>995</v>
      </c>
    </row>
    <row r="912" spans="1:3" ht="12.75">
      <c r="A912" s="92">
        <v>17.005</v>
      </c>
      <c r="B912" s="92" t="s">
        <v>992</v>
      </c>
      <c r="C912" s="92" t="s">
        <v>996</v>
      </c>
    </row>
    <row r="913" spans="1:3" ht="12.75">
      <c r="A913" s="92">
        <v>17.15</v>
      </c>
      <c r="B913" s="92" t="s">
        <v>992</v>
      </c>
      <c r="C913" s="92" t="s">
        <v>997</v>
      </c>
    </row>
    <row r="914" spans="1:3" ht="12.75">
      <c r="A914" s="92">
        <v>17.151</v>
      </c>
      <c r="B914" s="92" t="s">
        <v>992</v>
      </c>
      <c r="C914" s="92" t="s">
        <v>2082</v>
      </c>
    </row>
    <row r="915" spans="1:3" ht="12.75">
      <c r="A915" s="92">
        <v>17.201</v>
      </c>
      <c r="B915" s="92" t="s">
        <v>992</v>
      </c>
      <c r="C915" s="92" t="s">
        <v>998</v>
      </c>
    </row>
    <row r="916" spans="1:3" ht="12.75">
      <c r="A916" s="92">
        <v>17.207</v>
      </c>
      <c r="B916" s="92" t="s">
        <v>992</v>
      </c>
      <c r="C916" s="92" t="s">
        <v>999</v>
      </c>
    </row>
    <row r="917" spans="1:3" ht="12.75">
      <c r="A917" s="92">
        <v>17.225</v>
      </c>
      <c r="B917" s="92" t="s">
        <v>992</v>
      </c>
      <c r="C917" s="92" t="s">
        <v>1000</v>
      </c>
    </row>
    <row r="918" spans="1:3" ht="12.75">
      <c r="A918" s="92">
        <v>17.235</v>
      </c>
      <c r="B918" s="92" t="s">
        <v>992</v>
      </c>
      <c r="C918" s="92" t="s">
        <v>1001</v>
      </c>
    </row>
    <row r="919" spans="1:3" ht="12.75">
      <c r="A919" s="92">
        <v>17.245</v>
      </c>
      <c r="B919" s="92" t="s">
        <v>992</v>
      </c>
      <c r="C919" s="92" t="s">
        <v>613</v>
      </c>
    </row>
    <row r="920" spans="1:3" ht="12.75">
      <c r="A920" s="92">
        <v>17.258</v>
      </c>
      <c r="B920" s="92" t="s">
        <v>992</v>
      </c>
      <c r="C920" s="92" t="s">
        <v>1002</v>
      </c>
    </row>
    <row r="921" spans="1:3" ht="12.75">
      <c r="A921" s="92">
        <v>17.259</v>
      </c>
      <c r="B921" s="92" t="s">
        <v>992</v>
      </c>
      <c r="C921" s="92" t="s">
        <v>1003</v>
      </c>
    </row>
    <row r="922" spans="1:3" ht="12.75">
      <c r="A922" s="92">
        <v>17.26</v>
      </c>
      <c r="B922" s="92" t="s">
        <v>992</v>
      </c>
      <c r="C922" s="92" t="s">
        <v>1004</v>
      </c>
    </row>
    <row r="923" spans="1:3" ht="12.75">
      <c r="A923" s="92">
        <v>17.261</v>
      </c>
      <c r="B923" s="92" t="s">
        <v>992</v>
      </c>
      <c r="C923" s="92" t="s">
        <v>1005</v>
      </c>
    </row>
    <row r="924" spans="1:3" ht="12.75">
      <c r="A924" s="92">
        <v>17.264</v>
      </c>
      <c r="B924" s="92" t="s">
        <v>992</v>
      </c>
      <c r="C924" s="92" t="s">
        <v>1006</v>
      </c>
    </row>
    <row r="925" spans="1:3" ht="12.75">
      <c r="A925" s="92">
        <v>17.265</v>
      </c>
      <c r="B925" s="92" t="s">
        <v>992</v>
      </c>
      <c r="C925" s="92" t="s">
        <v>1007</v>
      </c>
    </row>
    <row r="926" spans="1:3" ht="12.75">
      <c r="A926" s="92">
        <v>17.266</v>
      </c>
      <c r="B926" s="92" t="s">
        <v>992</v>
      </c>
      <c r="C926" s="92" t="s">
        <v>1008</v>
      </c>
    </row>
    <row r="927" spans="1:3" ht="12.75">
      <c r="A927" s="92">
        <v>17.267</v>
      </c>
      <c r="B927" s="92" t="s">
        <v>992</v>
      </c>
      <c r="C927" s="92" t="s">
        <v>1009</v>
      </c>
    </row>
    <row r="928" spans="1:3" ht="12.75">
      <c r="A928" s="92">
        <v>17.268</v>
      </c>
      <c r="B928" s="92" t="s">
        <v>992</v>
      </c>
      <c r="C928" s="92" t="s">
        <v>824</v>
      </c>
    </row>
    <row r="929" spans="1:3" ht="12.75">
      <c r="A929" s="92">
        <v>17.269</v>
      </c>
      <c r="B929" s="92" t="s">
        <v>992</v>
      </c>
      <c r="C929" s="92" t="s">
        <v>1010</v>
      </c>
    </row>
    <row r="930" spans="1:3" ht="12.75">
      <c r="A930" s="92">
        <v>17.27</v>
      </c>
      <c r="B930" s="92" t="s">
        <v>992</v>
      </c>
      <c r="C930" s="92" t="s">
        <v>825</v>
      </c>
    </row>
    <row r="931" spans="1:3" ht="12.75">
      <c r="A931" s="92">
        <v>17.271</v>
      </c>
      <c r="B931" s="92" t="s">
        <v>992</v>
      </c>
      <c r="C931" s="92" t="s">
        <v>2543</v>
      </c>
    </row>
    <row r="932" spans="1:3" ht="12.75">
      <c r="A932" s="92">
        <v>17.272</v>
      </c>
      <c r="B932" s="92" t="s">
        <v>992</v>
      </c>
      <c r="C932" s="92" t="s">
        <v>1011</v>
      </c>
    </row>
    <row r="933" spans="1:3" ht="12.75">
      <c r="A933" s="92">
        <v>17.273</v>
      </c>
      <c r="B933" s="92" t="s">
        <v>992</v>
      </c>
      <c r="C933" s="92" t="s">
        <v>1012</v>
      </c>
    </row>
    <row r="934" spans="1:3" ht="12.75">
      <c r="A934" s="92">
        <v>17.274</v>
      </c>
      <c r="B934" s="92" t="s">
        <v>992</v>
      </c>
      <c r="C934" s="92" t="s">
        <v>2083</v>
      </c>
    </row>
    <row r="935" spans="1:3" ht="12.75">
      <c r="A935" s="92">
        <v>17.275</v>
      </c>
      <c r="B935" s="92" t="s">
        <v>992</v>
      </c>
      <c r="C935" s="92" t="s">
        <v>2084</v>
      </c>
    </row>
    <row r="936" spans="1:3" ht="12.75">
      <c r="A936" s="92">
        <v>17.276</v>
      </c>
      <c r="B936" s="92" t="s">
        <v>992</v>
      </c>
      <c r="C936" s="92" t="s">
        <v>2085</v>
      </c>
    </row>
    <row r="937" spans="1:3" ht="12.75">
      <c r="A937" s="92">
        <v>17.277</v>
      </c>
      <c r="B937" s="92" t="s">
        <v>992</v>
      </c>
      <c r="C937" s="92" t="s">
        <v>2086</v>
      </c>
    </row>
    <row r="938" spans="1:3" ht="12.75">
      <c r="A938" s="92">
        <v>17.278</v>
      </c>
      <c r="B938" s="92" t="s">
        <v>992</v>
      </c>
      <c r="C938" s="92" t="s">
        <v>2544</v>
      </c>
    </row>
    <row r="939" spans="1:3" ht="12.75">
      <c r="A939" s="92">
        <v>17.301</v>
      </c>
      <c r="B939" s="92" t="s">
        <v>992</v>
      </c>
      <c r="C939" s="92" t="s">
        <v>1013</v>
      </c>
    </row>
    <row r="940" spans="1:3" ht="12.75">
      <c r="A940" s="92">
        <v>17.302</v>
      </c>
      <c r="B940" s="92" t="s">
        <v>992</v>
      </c>
      <c r="C940" s="92" t="s">
        <v>1014</v>
      </c>
    </row>
    <row r="941" spans="1:3" ht="12.75">
      <c r="A941" s="92">
        <v>17.303</v>
      </c>
      <c r="B941" s="92" t="s">
        <v>992</v>
      </c>
      <c r="C941" s="92" t="s">
        <v>1015</v>
      </c>
    </row>
    <row r="942" spans="1:3" ht="12.75">
      <c r="A942" s="92">
        <v>17.306</v>
      </c>
      <c r="B942" s="92" t="s">
        <v>992</v>
      </c>
      <c r="C942" s="92" t="s">
        <v>1016</v>
      </c>
    </row>
    <row r="943" spans="1:3" ht="12.75">
      <c r="A943" s="92">
        <v>17.307</v>
      </c>
      <c r="B943" s="92" t="s">
        <v>992</v>
      </c>
      <c r="C943" s="92" t="s">
        <v>1017</v>
      </c>
    </row>
    <row r="944" spans="1:3" ht="12.75">
      <c r="A944" s="92">
        <v>17.308</v>
      </c>
      <c r="B944" s="92" t="s">
        <v>992</v>
      </c>
      <c r="C944" s="92" t="s">
        <v>1018</v>
      </c>
    </row>
    <row r="945" spans="1:3" ht="12.75">
      <c r="A945" s="92">
        <v>17.309</v>
      </c>
      <c r="B945" s="92" t="s">
        <v>992</v>
      </c>
      <c r="C945" s="92" t="s">
        <v>1019</v>
      </c>
    </row>
    <row r="946" spans="1:3" ht="12.75">
      <c r="A946" s="92">
        <v>17.31</v>
      </c>
      <c r="B946" s="92" t="s">
        <v>992</v>
      </c>
      <c r="C946" s="92" t="s">
        <v>1020</v>
      </c>
    </row>
    <row r="947" spans="1:3" ht="12.75">
      <c r="A947" s="92">
        <v>17.311</v>
      </c>
      <c r="B947" s="92" t="s">
        <v>992</v>
      </c>
      <c r="C947" s="92" t="s">
        <v>2545</v>
      </c>
    </row>
    <row r="948" spans="1:3" ht="12.75">
      <c r="A948" s="92">
        <v>17.502</v>
      </c>
      <c r="B948" s="92" t="s">
        <v>992</v>
      </c>
      <c r="C948" s="92" t="s">
        <v>766</v>
      </c>
    </row>
    <row r="949" spans="1:3" ht="12.75">
      <c r="A949" s="92">
        <v>17.503</v>
      </c>
      <c r="B949" s="92" t="s">
        <v>992</v>
      </c>
      <c r="C949" s="92" t="s">
        <v>767</v>
      </c>
    </row>
    <row r="950" spans="1:3" ht="12.75">
      <c r="A950" s="92">
        <v>17.504</v>
      </c>
      <c r="B950" s="92" t="s">
        <v>992</v>
      </c>
      <c r="C950" s="92" t="s">
        <v>1021</v>
      </c>
    </row>
    <row r="951" spans="1:3" ht="12.75">
      <c r="A951" s="92">
        <v>17.505</v>
      </c>
      <c r="B951" s="92" t="s">
        <v>992</v>
      </c>
      <c r="C951" s="92" t="s">
        <v>1022</v>
      </c>
    </row>
    <row r="952" spans="1:3" ht="12.75">
      <c r="A952" s="92">
        <v>17.6</v>
      </c>
      <c r="B952" s="92" t="s">
        <v>992</v>
      </c>
      <c r="C952" s="92" t="s">
        <v>1023</v>
      </c>
    </row>
    <row r="953" spans="1:3" ht="12.75">
      <c r="A953" s="92">
        <v>17.601</v>
      </c>
      <c r="B953" s="92" t="s">
        <v>992</v>
      </c>
      <c r="C953" s="92" t="s">
        <v>1024</v>
      </c>
    </row>
    <row r="954" spans="1:3" ht="12.75">
      <c r="A954" s="92">
        <v>17.602</v>
      </c>
      <c r="B954" s="92" t="s">
        <v>992</v>
      </c>
      <c r="C954" s="92" t="s">
        <v>1025</v>
      </c>
    </row>
    <row r="955" spans="1:3" ht="12.75">
      <c r="A955" s="92">
        <v>17.603</v>
      </c>
      <c r="B955" s="92" t="s">
        <v>992</v>
      </c>
      <c r="C955" s="92" t="s">
        <v>826</v>
      </c>
    </row>
    <row r="956" spans="1:3" ht="12.75">
      <c r="A956" s="92">
        <v>17.604</v>
      </c>
      <c r="B956" s="92" t="s">
        <v>992</v>
      </c>
      <c r="C956" s="92" t="s">
        <v>2087</v>
      </c>
    </row>
    <row r="957" spans="1:3" ht="12.75">
      <c r="A957" s="92">
        <v>17.7</v>
      </c>
      <c r="B957" s="92" t="s">
        <v>992</v>
      </c>
      <c r="C957" s="92" t="s">
        <v>1026</v>
      </c>
    </row>
    <row r="958" spans="1:3" ht="12.75">
      <c r="A958" s="92">
        <v>17.72</v>
      </c>
      <c r="B958" s="92" t="s">
        <v>992</v>
      </c>
      <c r="C958" s="92" t="s">
        <v>1027</v>
      </c>
    </row>
    <row r="959" spans="1:3" ht="12.75">
      <c r="A959" s="92">
        <v>17.801</v>
      </c>
      <c r="B959" s="92" t="s">
        <v>992</v>
      </c>
      <c r="C959" s="92" t="s">
        <v>1028</v>
      </c>
    </row>
    <row r="960" spans="1:3" ht="12.75">
      <c r="A960" s="92">
        <v>17.802</v>
      </c>
      <c r="B960" s="92" t="s">
        <v>992</v>
      </c>
      <c r="C960" s="92" t="s">
        <v>1029</v>
      </c>
    </row>
    <row r="961" spans="1:3" ht="12.75">
      <c r="A961" s="92">
        <v>17.803</v>
      </c>
      <c r="B961" s="92" t="s">
        <v>992</v>
      </c>
      <c r="C961" s="92" t="s">
        <v>1030</v>
      </c>
    </row>
    <row r="962" spans="1:3" ht="12.75">
      <c r="A962" s="92">
        <v>17.804</v>
      </c>
      <c r="B962" s="92" t="s">
        <v>992</v>
      </c>
      <c r="C962" s="92" t="s">
        <v>1031</v>
      </c>
    </row>
    <row r="963" spans="1:3" ht="12.75">
      <c r="A963" s="92">
        <v>17.805</v>
      </c>
      <c r="B963" s="92" t="s">
        <v>992</v>
      </c>
      <c r="C963" s="92" t="s">
        <v>1032</v>
      </c>
    </row>
    <row r="964" spans="1:3" ht="12.75">
      <c r="A964" s="92">
        <v>17.806</v>
      </c>
      <c r="B964" s="92" t="s">
        <v>992</v>
      </c>
      <c r="C964" s="92" t="s">
        <v>1033</v>
      </c>
    </row>
    <row r="965" spans="1:3" ht="12.75">
      <c r="A965" s="92">
        <v>17.807</v>
      </c>
      <c r="B965" s="92" t="s">
        <v>992</v>
      </c>
      <c r="C965" s="92" t="s">
        <v>1034</v>
      </c>
    </row>
    <row r="966" spans="1:3" ht="12.75">
      <c r="A966" s="92">
        <v>19.009</v>
      </c>
      <c r="B966" s="92" t="s">
        <v>1035</v>
      </c>
      <c r="C966" s="92" t="s">
        <v>2088</v>
      </c>
    </row>
    <row r="967" spans="1:3" ht="12.75">
      <c r="A967" s="92">
        <v>19.01</v>
      </c>
      <c r="B967" s="92" t="s">
        <v>1035</v>
      </c>
      <c r="C967" s="92" t="s">
        <v>2546</v>
      </c>
    </row>
    <row r="968" spans="1:3" ht="12.75">
      <c r="A968" s="92">
        <v>19.011</v>
      </c>
      <c r="B968" s="92" t="s">
        <v>1035</v>
      </c>
      <c r="C968" s="92" t="s">
        <v>2089</v>
      </c>
    </row>
    <row r="969" spans="1:3" ht="12.75">
      <c r="A969" s="92">
        <v>19.012</v>
      </c>
      <c r="B969" s="92" t="s">
        <v>1035</v>
      </c>
      <c r="C969" s="92" t="s">
        <v>2122</v>
      </c>
    </row>
    <row r="970" spans="1:3" ht="12.75">
      <c r="A970" s="92">
        <v>19.013</v>
      </c>
      <c r="B970" s="92" t="s">
        <v>1035</v>
      </c>
      <c r="C970" s="92" t="s">
        <v>2090</v>
      </c>
    </row>
    <row r="971" spans="1:3" ht="12.75">
      <c r="A971" s="92">
        <v>19.014</v>
      </c>
      <c r="B971" s="92" t="s">
        <v>1035</v>
      </c>
      <c r="C971" s="92" t="s">
        <v>2091</v>
      </c>
    </row>
    <row r="972" spans="1:3" ht="12.75">
      <c r="A972" s="92">
        <v>19.015</v>
      </c>
      <c r="B972" s="92" t="s">
        <v>1035</v>
      </c>
      <c r="C972" s="92" t="s">
        <v>2547</v>
      </c>
    </row>
    <row r="973" spans="1:3" ht="12.75">
      <c r="A973" s="92">
        <v>19.016</v>
      </c>
      <c r="B973" s="92" t="s">
        <v>1035</v>
      </c>
      <c r="C973" s="92" t="s">
        <v>2092</v>
      </c>
    </row>
    <row r="974" spans="1:3" ht="12.75">
      <c r="A974" s="92">
        <v>19.017</v>
      </c>
      <c r="B974" s="92" t="s">
        <v>1035</v>
      </c>
      <c r="C974" s="92" t="s">
        <v>2123</v>
      </c>
    </row>
    <row r="975" spans="1:3" ht="12.75">
      <c r="A975" s="92">
        <v>19.018</v>
      </c>
      <c r="B975" s="92" t="s">
        <v>1035</v>
      </c>
      <c r="C975" s="92" t="s">
        <v>2093</v>
      </c>
    </row>
    <row r="976" spans="1:3" ht="12.75">
      <c r="A976" s="92">
        <v>19.019</v>
      </c>
      <c r="B976" s="92" t="s">
        <v>1035</v>
      </c>
      <c r="C976" s="92" t="s">
        <v>2094</v>
      </c>
    </row>
    <row r="977" spans="1:3" ht="12.75">
      <c r="A977" s="92">
        <v>19.02</v>
      </c>
      <c r="B977" s="92" t="s">
        <v>1035</v>
      </c>
      <c r="C977" s="92" t="s">
        <v>2095</v>
      </c>
    </row>
    <row r="978" spans="1:3" ht="12.75">
      <c r="A978" s="92">
        <v>19.021</v>
      </c>
      <c r="B978" s="92" t="s">
        <v>1035</v>
      </c>
      <c r="C978" s="92" t="s">
        <v>2365</v>
      </c>
    </row>
    <row r="979" spans="1:3" ht="12.75">
      <c r="A979" s="92">
        <v>19.022</v>
      </c>
      <c r="B979" s="92" t="s">
        <v>1035</v>
      </c>
      <c r="C979" s="92" t="s">
        <v>2366</v>
      </c>
    </row>
    <row r="980" spans="1:3" ht="12.75">
      <c r="A980" s="92">
        <v>19.025</v>
      </c>
      <c r="B980" s="92" t="s">
        <v>1035</v>
      </c>
      <c r="C980" s="92" t="s">
        <v>2367</v>
      </c>
    </row>
    <row r="981" spans="1:3" ht="12.75">
      <c r="A981" s="92">
        <v>19.204</v>
      </c>
      <c r="B981" s="92" t="s">
        <v>1035</v>
      </c>
      <c r="C981" s="92" t="s">
        <v>1036</v>
      </c>
    </row>
    <row r="982" spans="1:3" ht="12.75">
      <c r="A982" s="92">
        <v>19.3</v>
      </c>
      <c r="B982" s="92" t="s">
        <v>1035</v>
      </c>
      <c r="C982" s="92" t="s">
        <v>2096</v>
      </c>
    </row>
    <row r="983" spans="1:3" ht="12.75">
      <c r="A983" s="92">
        <v>19.345</v>
      </c>
      <c r="B983" s="92" t="s">
        <v>1035</v>
      </c>
      <c r="C983" s="92" t="s">
        <v>2097</v>
      </c>
    </row>
    <row r="984" spans="1:3" ht="12.75">
      <c r="A984" s="92">
        <v>19.4</v>
      </c>
      <c r="B984" s="92" t="s">
        <v>1035</v>
      </c>
      <c r="C984" s="92" t="s">
        <v>2098</v>
      </c>
    </row>
    <row r="985" spans="1:3" ht="12.75">
      <c r="A985" s="92">
        <v>19.401</v>
      </c>
      <c r="B985" s="92" t="s">
        <v>1035</v>
      </c>
      <c r="C985" s="92" t="s">
        <v>2099</v>
      </c>
    </row>
    <row r="986" spans="1:3" ht="12.75">
      <c r="A986" s="92">
        <v>19.402</v>
      </c>
      <c r="B986" s="92" t="s">
        <v>1035</v>
      </c>
      <c r="C986" s="92" t="s">
        <v>2100</v>
      </c>
    </row>
    <row r="987" spans="1:3" s="102" customFormat="1" ht="12.75">
      <c r="A987" s="100">
        <v>19.403</v>
      </c>
      <c r="B987" s="100" t="s">
        <v>1035</v>
      </c>
      <c r="C987" s="100" t="s">
        <v>2101</v>
      </c>
    </row>
    <row r="988" spans="1:3" ht="12.75">
      <c r="A988" s="92">
        <v>19.408</v>
      </c>
      <c r="B988" s="92" t="s">
        <v>1035</v>
      </c>
      <c r="C988" s="92" t="s">
        <v>2490</v>
      </c>
    </row>
    <row r="989" spans="1:3" s="102" customFormat="1" ht="12.75">
      <c r="A989" s="100">
        <v>19.409</v>
      </c>
      <c r="B989" s="100" t="s">
        <v>1035</v>
      </c>
      <c r="C989" s="100" t="s">
        <v>2102</v>
      </c>
    </row>
    <row r="990" spans="1:3" s="102" customFormat="1" ht="12.75">
      <c r="A990" s="100">
        <v>19.41</v>
      </c>
      <c r="B990" s="100" t="s">
        <v>1035</v>
      </c>
      <c r="C990" s="100" t="s">
        <v>2103</v>
      </c>
    </row>
    <row r="991" spans="1:3" ht="12.75">
      <c r="A991" s="92">
        <v>19.415</v>
      </c>
      <c r="B991" s="92" t="s">
        <v>1035</v>
      </c>
      <c r="C991" s="92" t="s">
        <v>2110</v>
      </c>
    </row>
    <row r="992" spans="1:3" s="102" customFormat="1" ht="12.75">
      <c r="A992" s="100">
        <v>19.418</v>
      </c>
      <c r="B992" s="100" t="s">
        <v>1035</v>
      </c>
      <c r="C992" s="100" t="s">
        <v>2104</v>
      </c>
    </row>
    <row r="993" spans="1:3" s="102" customFormat="1" ht="12.75">
      <c r="A993" s="103">
        <v>19.421</v>
      </c>
      <c r="B993" s="103" t="s">
        <v>1035</v>
      </c>
      <c r="C993" s="103" t="s">
        <v>2111</v>
      </c>
    </row>
    <row r="994" spans="1:3" s="102" customFormat="1" ht="12.75">
      <c r="A994" s="100">
        <v>19.423</v>
      </c>
      <c r="B994" s="100" t="s">
        <v>1035</v>
      </c>
      <c r="C994" s="100" t="s">
        <v>2105</v>
      </c>
    </row>
    <row r="995" spans="1:3" s="102" customFormat="1" ht="12.75">
      <c r="A995" s="100">
        <v>19.425</v>
      </c>
      <c r="B995" s="100" t="s">
        <v>1035</v>
      </c>
      <c r="C995" s="100" t="s">
        <v>2106</v>
      </c>
    </row>
    <row r="996" spans="1:3" s="102" customFormat="1" ht="12.75">
      <c r="A996" s="100">
        <v>19.43</v>
      </c>
      <c r="B996" s="100" t="s">
        <v>1035</v>
      </c>
      <c r="C996" s="100" t="s">
        <v>2107</v>
      </c>
    </row>
    <row r="997" spans="1:3" s="102" customFormat="1" ht="12.75">
      <c r="A997" s="100">
        <v>19.431</v>
      </c>
      <c r="B997" s="100" t="s">
        <v>1035</v>
      </c>
      <c r="C997" s="100" t="s">
        <v>2108</v>
      </c>
    </row>
    <row r="998" spans="1:3" ht="12.75">
      <c r="A998" s="92">
        <v>19.432</v>
      </c>
      <c r="B998" s="92" t="s">
        <v>1035</v>
      </c>
      <c r="C998" s="92" t="s">
        <v>2109</v>
      </c>
    </row>
    <row r="999" spans="1:3" ht="12.75">
      <c r="A999" s="92">
        <v>19.5</v>
      </c>
      <c r="B999" s="92" t="s">
        <v>1035</v>
      </c>
      <c r="C999" s="92" t="s">
        <v>2498</v>
      </c>
    </row>
    <row r="1000" spans="1:3" ht="12.75">
      <c r="A1000" s="92">
        <v>19.501</v>
      </c>
      <c r="B1000" s="92" t="s">
        <v>1035</v>
      </c>
      <c r="C1000" s="92" t="s">
        <v>2499</v>
      </c>
    </row>
    <row r="1001" spans="1:3" ht="12.75">
      <c r="A1001" s="92">
        <v>19.51</v>
      </c>
      <c r="B1001" s="92" t="s">
        <v>1035</v>
      </c>
      <c r="C1001" s="92" t="s">
        <v>1167</v>
      </c>
    </row>
    <row r="1002" spans="1:3" ht="12.75">
      <c r="A1002" s="92">
        <v>19.511</v>
      </c>
      <c r="B1002" s="92" t="s">
        <v>1035</v>
      </c>
      <c r="C1002" s="92" t="s">
        <v>1168</v>
      </c>
    </row>
    <row r="1003" spans="1:3" ht="12.75">
      <c r="A1003" s="92">
        <v>19.517</v>
      </c>
      <c r="B1003" s="92" t="s">
        <v>1035</v>
      </c>
      <c r="C1003" s="92" t="s">
        <v>1169</v>
      </c>
    </row>
    <row r="1004" spans="1:3" ht="12.75">
      <c r="A1004" s="92">
        <v>19.518</v>
      </c>
      <c r="B1004" s="92" t="s">
        <v>1035</v>
      </c>
      <c r="C1004" s="92" t="s">
        <v>1170</v>
      </c>
    </row>
    <row r="1005" spans="1:3" ht="12.75">
      <c r="A1005" s="92">
        <v>19.519</v>
      </c>
      <c r="B1005" s="92" t="s">
        <v>1035</v>
      </c>
      <c r="C1005" s="92" t="s">
        <v>1171</v>
      </c>
    </row>
    <row r="1006" spans="1:3" ht="12.75">
      <c r="A1006" s="92">
        <v>19.52</v>
      </c>
      <c r="B1006" s="92" t="s">
        <v>1035</v>
      </c>
      <c r="C1006" s="92" t="s">
        <v>1172</v>
      </c>
    </row>
    <row r="1007" spans="1:3" ht="12.75">
      <c r="A1007" s="92">
        <v>19.522</v>
      </c>
      <c r="B1007" s="92" t="s">
        <v>1035</v>
      </c>
      <c r="C1007" s="92" t="s">
        <v>1173</v>
      </c>
    </row>
    <row r="1008" spans="1:3" s="102" customFormat="1" ht="12.75">
      <c r="A1008" s="100">
        <v>20.1</v>
      </c>
      <c r="B1008" s="100" t="s">
        <v>1174</v>
      </c>
      <c r="C1008" s="100" t="s">
        <v>2124</v>
      </c>
    </row>
    <row r="1009" spans="1:3" ht="12.75">
      <c r="A1009" s="92">
        <v>20.106</v>
      </c>
      <c r="B1009" s="92" t="s">
        <v>1174</v>
      </c>
      <c r="C1009" s="92" t="s">
        <v>1175</v>
      </c>
    </row>
    <row r="1010" spans="1:3" ht="12.75">
      <c r="A1010" s="92">
        <v>20.108</v>
      </c>
      <c r="B1010" s="92" t="s">
        <v>1174</v>
      </c>
      <c r="C1010" s="92" t="s">
        <v>1176</v>
      </c>
    </row>
    <row r="1011" spans="1:3" ht="12.75">
      <c r="A1011" s="92">
        <v>20.109</v>
      </c>
      <c r="B1011" s="92" t="s">
        <v>1174</v>
      </c>
      <c r="C1011" s="92" t="s">
        <v>1177</v>
      </c>
    </row>
    <row r="1012" spans="1:3" ht="12.75">
      <c r="A1012" s="92">
        <v>20.2</v>
      </c>
      <c r="B1012" s="92" t="s">
        <v>1174</v>
      </c>
      <c r="C1012" s="92" t="s">
        <v>1178</v>
      </c>
    </row>
    <row r="1013" spans="1:3" ht="12.75">
      <c r="A1013" s="92">
        <v>20.205</v>
      </c>
      <c r="B1013" s="92" t="s">
        <v>1174</v>
      </c>
      <c r="C1013" s="92" t="s">
        <v>1179</v>
      </c>
    </row>
    <row r="1014" spans="1:3" ht="12.75">
      <c r="A1014" s="92">
        <v>20.215</v>
      </c>
      <c r="B1014" s="92" t="s">
        <v>1174</v>
      </c>
      <c r="C1014" s="92" t="s">
        <v>1180</v>
      </c>
    </row>
    <row r="1015" spans="1:3" ht="12.75">
      <c r="A1015" s="92">
        <v>20.218</v>
      </c>
      <c r="B1015" s="92" t="s">
        <v>1174</v>
      </c>
      <c r="C1015" s="92" t="s">
        <v>1181</v>
      </c>
    </row>
    <row r="1016" spans="1:3" ht="12.75">
      <c r="A1016" s="92">
        <v>20.219</v>
      </c>
      <c r="B1016" s="92" t="s">
        <v>1174</v>
      </c>
      <c r="C1016" s="92" t="s">
        <v>1182</v>
      </c>
    </row>
    <row r="1017" spans="1:3" ht="12.75">
      <c r="A1017" s="92">
        <v>20.223</v>
      </c>
      <c r="B1017" s="92" t="s">
        <v>1174</v>
      </c>
      <c r="C1017" s="92" t="s">
        <v>1183</v>
      </c>
    </row>
    <row r="1018" spans="1:3" ht="12.75">
      <c r="A1018" s="92">
        <v>20.231</v>
      </c>
      <c r="B1018" s="92" t="s">
        <v>1174</v>
      </c>
      <c r="C1018" s="92" t="s">
        <v>1184</v>
      </c>
    </row>
    <row r="1019" spans="1:3" ht="12.75">
      <c r="A1019" s="92">
        <v>20.232</v>
      </c>
      <c r="B1019" s="92" t="s">
        <v>1174</v>
      </c>
      <c r="C1019" s="92" t="s">
        <v>1185</v>
      </c>
    </row>
    <row r="1020" spans="1:3" ht="12.75">
      <c r="A1020" s="92">
        <v>20.233</v>
      </c>
      <c r="B1020" s="92" t="s">
        <v>1174</v>
      </c>
      <c r="C1020" s="92" t="s">
        <v>1186</v>
      </c>
    </row>
    <row r="1021" spans="1:3" ht="12.75">
      <c r="A1021" s="92">
        <v>20.234</v>
      </c>
      <c r="B1021" s="92" t="s">
        <v>1174</v>
      </c>
      <c r="C1021" s="92" t="s">
        <v>1187</v>
      </c>
    </row>
    <row r="1022" spans="1:3" ht="12.75">
      <c r="A1022" s="92">
        <v>20.235</v>
      </c>
      <c r="B1022" s="92" t="s">
        <v>1174</v>
      </c>
      <c r="C1022" s="92" t="s">
        <v>1188</v>
      </c>
    </row>
    <row r="1023" spans="1:3" s="102" customFormat="1" ht="12.75">
      <c r="A1023" s="100">
        <v>20.236</v>
      </c>
      <c r="B1023" s="100" t="s">
        <v>1174</v>
      </c>
      <c r="C1023" s="100" t="s">
        <v>2112</v>
      </c>
    </row>
    <row r="1024" spans="1:3" ht="12.75">
      <c r="A1024" s="92">
        <v>20.237</v>
      </c>
      <c r="B1024" s="92" t="s">
        <v>1174</v>
      </c>
      <c r="C1024" s="92" t="s">
        <v>1189</v>
      </c>
    </row>
    <row r="1025" spans="1:3" ht="12.75">
      <c r="A1025" s="92">
        <v>20.238</v>
      </c>
      <c r="B1025" s="92" t="s">
        <v>1174</v>
      </c>
      <c r="C1025" s="92" t="s">
        <v>2500</v>
      </c>
    </row>
    <row r="1026" spans="1:3" ht="12.75">
      <c r="A1026" s="92">
        <v>20.239</v>
      </c>
      <c r="B1026" s="92" t="s">
        <v>1174</v>
      </c>
      <c r="C1026" s="92" t="s">
        <v>2113</v>
      </c>
    </row>
    <row r="1027" spans="1:3" ht="12.75">
      <c r="A1027" s="92">
        <v>20.24</v>
      </c>
      <c r="B1027" s="92" t="s">
        <v>1174</v>
      </c>
      <c r="C1027" s="92" t="s">
        <v>1190</v>
      </c>
    </row>
    <row r="1028" spans="1:3" ht="12.75">
      <c r="A1028" s="92">
        <v>20.241</v>
      </c>
      <c r="B1028" s="92" t="s">
        <v>1174</v>
      </c>
      <c r="C1028" s="92" t="s">
        <v>2114</v>
      </c>
    </row>
    <row r="1029" spans="1:3" ht="12.75">
      <c r="A1029" s="92">
        <v>20.242</v>
      </c>
      <c r="B1029" s="92" t="s">
        <v>1174</v>
      </c>
      <c r="C1029" s="92" t="s">
        <v>2115</v>
      </c>
    </row>
    <row r="1030" spans="1:3" ht="12.75">
      <c r="A1030" s="92">
        <v>20.301</v>
      </c>
      <c r="B1030" s="92" t="s">
        <v>1174</v>
      </c>
      <c r="C1030" s="92" t="s">
        <v>1191</v>
      </c>
    </row>
    <row r="1031" spans="1:3" s="102" customFormat="1" ht="12.75">
      <c r="A1031" s="100">
        <v>20.303</v>
      </c>
      <c r="B1031" s="100" t="s">
        <v>1174</v>
      </c>
      <c r="C1031" s="100" t="s">
        <v>2116</v>
      </c>
    </row>
    <row r="1032" spans="1:3" s="102" customFormat="1" ht="12.75">
      <c r="A1032" s="100">
        <v>20.312</v>
      </c>
      <c r="B1032" s="100" t="s">
        <v>1174</v>
      </c>
      <c r="C1032" s="100" t="s">
        <v>2117</v>
      </c>
    </row>
    <row r="1033" spans="1:3" ht="12.75">
      <c r="A1033" s="92">
        <v>20.313</v>
      </c>
      <c r="B1033" s="92" t="s">
        <v>1174</v>
      </c>
      <c r="C1033" s="92" t="s">
        <v>1192</v>
      </c>
    </row>
    <row r="1034" spans="1:3" ht="12.75">
      <c r="A1034" s="92">
        <v>20.314</v>
      </c>
      <c r="B1034" s="92" t="s">
        <v>1174</v>
      </c>
      <c r="C1034" s="92" t="s">
        <v>1193</v>
      </c>
    </row>
    <row r="1035" spans="1:3" ht="12.75">
      <c r="A1035" s="92">
        <v>20.315</v>
      </c>
      <c r="B1035" s="92" t="s">
        <v>1174</v>
      </c>
      <c r="C1035" s="92" t="s">
        <v>1194</v>
      </c>
    </row>
    <row r="1036" spans="1:3" ht="12.75">
      <c r="A1036" s="92">
        <v>20.316</v>
      </c>
      <c r="B1036" s="92" t="s">
        <v>1174</v>
      </c>
      <c r="C1036" s="92" t="s">
        <v>827</v>
      </c>
    </row>
    <row r="1037" spans="1:3" ht="12.75">
      <c r="A1037" s="92">
        <v>20.317</v>
      </c>
      <c r="B1037" s="92" t="s">
        <v>1174</v>
      </c>
      <c r="C1037" s="92" t="s">
        <v>828</v>
      </c>
    </row>
    <row r="1038" spans="1:3" ht="12.75">
      <c r="A1038" s="92">
        <v>20.318</v>
      </c>
      <c r="B1038" s="92" t="s">
        <v>1174</v>
      </c>
      <c r="C1038" s="92" t="s">
        <v>2170</v>
      </c>
    </row>
    <row r="1039" spans="1:3" ht="12.75">
      <c r="A1039" s="92">
        <v>20.319</v>
      </c>
      <c r="B1039" s="92" t="s">
        <v>1174</v>
      </c>
      <c r="C1039" s="92" t="s">
        <v>2171</v>
      </c>
    </row>
    <row r="1040" spans="1:3" ht="12.75">
      <c r="A1040" s="92">
        <v>20.32</v>
      </c>
      <c r="B1040" s="92" t="s">
        <v>1174</v>
      </c>
      <c r="C1040" s="92" t="s">
        <v>2172</v>
      </c>
    </row>
    <row r="1041" spans="1:3" ht="12.75">
      <c r="A1041" s="92">
        <v>20.321</v>
      </c>
      <c r="B1041" s="92" t="s">
        <v>1174</v>
      </c>
      <c r="C1041" s="92" t="s">
        <v>2173</v>
      </c>
    </row>
    <row r="1042" spans="1:3" ht="12.75">
      <c r="A1042" s="92">
        <v>20.5</v>
      </c>
      <c r="B1042" s="92" t="s">
        <v>1174</v>
      </c>
      <c r="C1042" s="92" t="s">
        <v>768</v>
      </c>
    </row>
    <row r="1043" spans="1:3" ht="12.75">
      <c r="A1043" s="92">
        <v>20.505</v>
      </c>
      <c r="B1043" s="92" t="s">
        <v>1174</v>
      </c>
      <c r="C1043" s="92" t="s">
        <v>2501</v>
      </c>
    </row>
    <row r="1044" spans="1:3" ht="12.75">
      <c r="A1044" s="92">
        <v>20.507</v>
      </c>
      <c r="B1044" s="92" t="s">
        <v>1174</v>
      </c>
      <c r="C1044" s="92" t="s">
        <v>769</v>
      </c>
    </row>
    <row r="1045" spans="1:3" ht="12.75">
      <c r="A1045" s="92">
        <v>20.509</v>
      </c>
      <c r="B1045" s="92" t="s">
        <v>1174</v>
      </c>
      <c r="C1045" s="92" t="s">
        <v>1195</v>
      </c>
    </row>
    <row r="1046" spans="1:3" ht="12.75">
      <c r="A1046" s="92">
        <v>20.513</v>
      </c>
      <c r="B1046" s="92" t="s">
        <v>1174</v>
      </c>
      <c r="C1046" s="92" t="s">
        <v>1196</v>
      </c>
    </row>
    <row r="1047" spans="1:3" ht="12.75">
      <c r="A1047" s="92">
        <v>20.514</v>
      </c>
      <c r="B1047" s="92" t="s">
        <v>1174</v>
      </c>
      <c r="C1047" s="92" t="s">
        <v>1197</v>
      </c>
    </row>
    <row r="1048" spans="1:3" ht="12.75">
      <c r="A1048" s="92">
        <v>20.515</v>
      </c>
      <c r="B1048" s="92" t="s">
        <v>1174</v>
      </c>
      <c r="C1048" s="92" t="s">
        <v>1198</v>
      </c>
    </row>
    <row r="1049" spans="1:3" ht="12.75">
      <c r="A1049" s="92">
        <v>20.516</v>
      </c>
      <c r="B1049" s="92" t="s">
        <v>1174</v>
      </c>
      <c r="C1049" s="92" t="s">
        <v>770</v>
      </c>
    </row>
    <row r="1050" spans="1:3" ht="12.75">
      <c r="A1050" s="92">
        <v>20.518</v>
      </c>
      <c r="B1050" s="92" t="s">
        <v>1174</v>
      </c>
      <c r="C1050" s="92" t="s">
        <v>1199</v>
      </c>
    </row>
    <row r="1051" spans="1:3" ht="12.75">
      <c r="A1051" s="92">
        <v>20.519</v>
      </c>
      <c r="B1051" s="92" t="s">
        <v>1174</v>
      </c>
      <c r="C1051" s="92" t="s">
        <v>1200</v>
      </c>
    </row>
    <row r="1052" spans="1:3" ht="12.75">
      <c r="A1052" s="92">
        <v>20.52</v>
      </c>
      <c r="B1052" s="92" t="s">
        <v>1174</v>
      </c>
      <c r="C1052" s="92" t="s">
        <v>2174</v>
      </c>
    </row>
    <row r="1053" spans="1:3" ht="12.75">
      <c r="A1053" s="92">
        <v>20.521</v>
      </c>
      <c r="B1053" s="92" t="s">
        <v>1174</v>
      </c>
      <c r="C1053" s="92" t="s">
        <v>1201</v>
      </c>
    </row>
    <row r="1054" spans="1:3" ht="12.75">
      <c r="A1054" s="92">
        <v>20.522</v>
      </c>
      <c r="B1054" s="92" t="s">
        <v>1174</v>
      </c>
      <c r="C1054" s="92" t="s">
        <v>2502</v>
      </c>
    </row>
    <row r="1055" spans="1:3" ht="12.75">
      <c r="A1055" s="92">
        <v>20.523</v>
      </c>
      <c r="B1055" s="92" t="s">
        <v>1174</v>
      </c>
      <c r="C1055" s="92" t="s">
        <v>2175</v>
      </c>
    </row>
    <row r="1056" spans="1:3" ht="12.75">
      <c r="A1056" s="92">
        <v>20.6</v>
      </c>
      <c r="B1056" s="92" t="s">
        <v>1174</v>
      </c>
      <c r="C1056" s="92" t="s">
        <v>1202</v>
      </c>
    </row>
    <row r="1057" spans="1:3" ht="12.75">
      <c r="A1057" s="92">
        <v>20.601</v>
      </c>
      <c r="B1057" s="92" t="s">
        <v>1174</v>
      </c>
      <c r="C1057" s="92" t="s">
        <v>2548</v>
      </c>
    </row>
    <row r="1058" spans="1:3" ht="12.75">
      <c r="A1058" s="92">
        <v>20.602</v>
      </c>
      <c r="B1058" s="92" t="s">
        <v>1174</v>
      </c>
      <c r="C1058" s="92" t="s">
        <v>2327</v>
      </c>
    </row>
    <row r="1059" spans="1:3" s="102" customFormat="1" ht="12.75">
      <c r="A1059" s="100">
        <v>20.605</v>
      </c>
      <c r="B1059" s="100" t="s">
        <v>1174</v>
      </c>
      <c r="C1059" s="100" t="s">
        <v>2132</v>
      </c>
    </row>
    <row r="1060" spans="1:3" s="102" customFormat="1" ht="12.75">
      <c r="A1060" s="103">
        <v>20.607</v>
      </c>
      <c r="B1060" s="103" t="s">
        <v>1174</v>
      </c>
      <c r="C1060" s="103" t="s">
        <v>1203</v>
      </c>
    </row>
    <row r="1061" spans="1:3" s="102" customFormat="1" ht="12.75">
      <c r="A1061" s="103">
        <v>20.608</v>
      </c>
      <c r="B1061" s="103" t="s">
        <v>1174</v>
      </c>
      <c r="C1061" s="103" t="s">
        <v>1073</v>
      </c>
    </row>
    <row r="1062" spans="1:3" s="102" customFormat="1" ht="12.75">
      <c r="A1062" s="103">
        <v>20.609</v>
      </c>
      <c r="B1062" s="103" t="s">
        <v>1174</v>
      </c>
      <c r="C1062" s="103" t="s">
        <v>1074</v>
      </c>
    </row>
    <row r="1063" spans="1:3" s="102" customFormat="1" ht="12.75">
      <c r="A1063" s="103">
        <v>20.61</v>
      </c>
      <c r="B1063" s="103" t="s">
        <v>1174</v>
      </c>
      <c r="C1063" s="103" t="s">
        <v>1075</v>
      </c>
    </row>
    <row r="1064" spans="1:3" s="102" customFormat="1" ht="12.75">
      <c r="A1064" s="103">
        <v>20.611</v>
      </c>
      <c r="B1064" s="103" t="s">
        <v>1174</v>
      </c>
      <c r="C1064" s="103" t="s">
        <v>1076</v>
      </c>
    </row>
    <row r="1065" spans="1:3" s="102" customFormat="1" ht="12.75">
      <c r="A1065" s="103">
        <v>20.612</v>
      </c>
      <c r="B1065" s="103" t="s">
        <v>1174</v>
      </c>
      <c r="C1065" s="103" t="s">
        <v>1077</v>
      </c>
    </row>
    <row r="1066" spans="1:3" s="102" customFormat="1" ht="12.75">
      <c r="A1066" s="103">
        <v>20.613</v>
      </c>
      <c r="B1066" s="103" t="s">
        <v>1174</v>
      </c>
      <c r="C1066" s="103" t="s">
        <v>1078</v>
      </c>
    </row>
    <row r="1067" spans="1:3" s="102" customFormat="1" ht="12.75">
      <c r="A1067" s="103">
        <v>20.614</v>
      </c>
      <c r="B1067" s="103" t="s">
        <v>1174</v>
      </c>
      <c r="C1067" s="103" t="s">
        <v>2549</v>
      </c>
    </row>
    <row r="1068" spans="1:3" s="102" customFormat="1" ht="12.75">
      <c r="A1068" s="103">
        <v>20.615</v>
      </c>
      <c r="B1068" s="103" t="s">
        <v>1174</v>
      </c>
      <c r="C1068" s="103" t="s">
        <v>2176</v>
      </c>
    </row>
    <row r="1069" spans="1:3" s="102" customFormat="1" ht="12.75">
      <c r="A1069" s="103">
        <v>20.7</v>
      </c>
      <c r="B1069" s="103" t="s">
        <v>1174</v>
      </c>
      <c r="C1069" s="103" t="s">
        <v>2328</v>
      </c>
    </row>
    <row r="1070" spans="1:3" s="102" customFormat="1" ht="12.75">
      <c r="A1070" s="103">
        <v>20.701</v>
      </c>
      <c r="B1070" s="103" t="s">
        <v>1174</v>
      </c>
      <c r="C1070" s="103" t="s">
        <v>1079</v>
      </c>
    </row>
    <row r="1071" spans="1:3" s="102" customFormat="1" ht="12.75">
      <c r="A1071" s="103">
        <v>20.703</v>
      </c>
      <c r="B1071" s="103" t="s">
        <v>1174</v>
      </c>
      <c r="C1071" s="103" t="s">
        <v>1080</v>
      </c>
    </row>
    <row r="1072" spans="1:3" s="102" customFormat="1" ht="12.75">
      <c r="A1072" s="103">
        <v>20.704</v>
      </c>
      <c r="B1072" s="103" t="s">
        <v>1174</v>
      </c>
      <c r="C1072" s="103" t="s">
        <v>1081</v>
      </c>
    </row>
    <row r="1073" spans="1:3" s="102" customFormat="1" ht="12.75">
      <c r="A1073" s="103">
        <v>20.71</v>
      </c>
      <c r="B1073" s="103" t="s">
        <v>1174</v>
      </c>
      <c r="C1073" s="103" t="s">
        <v>2503</v>
      </c>
    </row>
    <row r="1074" spans="1:3" s="102" customFormat="1" ht="12.75">
      <c r="A1074" s="103">
        <v>20.72</v>
      </c>
      <c r="B1074" s="103" t="s">
        <v>1174</v>
      </c>
      <c r="C1074" s="103" t="s">
        <v>829</v>
      </c>
    </row>
    <row r="1075" spans="1:3" s="102" customFormat="1" ht="12.75">
      <c r="A1075" s="103">
        <v>20.721</v>
      </c>
      <c r="B1075" s="103" t="s">
        <v>1174</v>
      </c>
      <c r="C1075" s="103" t="s">
        <v>830</v>
      </c>
    </row>
    <row r="1076" spans="1:3" s="102" customFormat="1" ht="12.75">
      <c r="A1076" s="103">
        <v>20.722</v>
      </c>
      <c r="B1076" s="103" t="s">
        <v>1174</v>
      </c>
      <c r="C1076" s="103" t="s">
        <v>2177</v>
      </c>
    </row>
    <row r="1077" spans="1:3" s="102" customFormat="1" ht="12.75">
      <c r="A1077" s="100">
        <v>20.76</v>
      </c>
      <c r="B1077" s="100" t="s">
        <v>1174</v>
      </c>
      <c r="C1077" s="100" t="s">
        <v>2133</v>
      </c>
    </row>
    <row r="1078" spans="1:3" s="102" customFormat="1" ht="12.75">
      <c r="A1078" s="103">
        <v>20.761</v>
      </c>
      <c r="B1078" s="103" t="s">
        <v>1174</v>
      </c>
      <c r="C1078" s="103" t="s">
        <v>831</v>
      </c>
    </row>
    <row r="1079" spans="1:3" s="102" customFormat="1" ht="12.75">
      <c r="A1079" s="103">
        <v>20.762</v>
      </c>
      <c r="B1079" s="103" t="s">
        <v>1174</v>
      </c>
      <c r="C1079" s="103" t="s">
        <v>1082</v>
      </c>
    </row>
    <row r="1080" spans="1:3" s="102" customFormat="1" ht="12.75">
      <c r="A1080" s="103">
        <v>20.763</v>
      </c>
      <c r="B1080" s="103" t="s">
        <v>1174</v>
      </c>
      <c r="C1080" s="103" t="s">
        <v>1083</v>
      </c>
    </row>
    <row r="1081" spans="1:3" s="102" customFormat="1" ht="12.75">
      <c r="A1081" s="103">
        <v>20.764</v>
      </c>
      <c r="B1081" s="103" t="s">
        <v>1174</v>
      </c>
      <c r="C1081" s="103" t="s">
        <v>1084</v>
      </c>
    </row>
    <row r="1082" spans="1:3" s="102" customFormat="1" ht="12.75">
      <c r="A1082" s="100">
        <v>20.801</v>
      </c>
      <c r="B1082" s="100" t="s">
        <v>1174</v>
      </c>
      <c r="C1082" s="100" t="s">
        <v>2134</v>
      </c>
    </row>
    <row r="1083" spans="1:3" s="102" customFormat="1" ht="12.75">
      <c r="A1083" s="103">
        <v>20.802</v>
      </c>
      <c r="B1083" s="103" t="s">
        <v>1174</v>
      </c>
      <c r="C1083" s="103" t="s">
        <v>1085</v>
      </c>
    </row>
    <row r="1084" spans="1:3" ht="12.75">
      <c r="A1084" s="92">
        <v>20.803</v>
      </c>
      <c r="B1084" s="92" t="s">
        <v>1174</v>
      </c>
      <c r="C1084" s="92" t="s">
        <v>1086</v>
      </c>
    </row>
    <row r="1085" spans="1:3" ht="12.75">
      <c r="A1085" s="92">
        <v>20.806</v>
      </c>
      <c r="B1085" s="92" t="s">
        <v>1174</v>
      </c>
      <c r="C1085" s="92" t="s">
        <v>1087</v>
      </c>
    </row>
    <row r="1086" spans="1:3" ht="12.75">
      <c r="A1086" s="92">
        <v>20.807</v>
      </c>
      <c r="B1086" s="92" t="s">
        <v>1174</v>
      </c>
      <c r="C1086" s="92" t="s">
        <v>1088</v>
      </c>
    </row>
    <row r="1087" spans="1:3" ht="12.75">
      <c r="A1087" s="92">
        <v>20.808</v>
      </c>
      <c r="B1087" s="92" t="s">
        <v>1174</v>
      </c>
      <c r="C1087" s="92" t="s">
        <v>1089</v>
      </c>
    </row>
    <row r="1088" spans="1:3" s="102" customFormat="1" ht="12.75">
      <c r="A1088" s="100">
        <v>20.81</v>
      </c>
      <c r="B1088" s="100" t="s">
        <v>1174</v>
      </c>
      <c r="C1088" s="100" t="s">
        <v>2135</v>
      </c>
    </row>
    <row r="1089" spans="1:3" s="102" customFormat="1" ht="12.75">
      <c r="A1089" s="103">
        <v>20.812</v>
      </c>
      <c r="B1089" s="103" t="s">
        <v>1174</v>
      </c>
      <c r="C1089" s="103" t="s">
        <v>1090</v>
      </c>
    </row>
    <row r="1090" spans="1:3" s="102" customFormat="1" ht="12.75">
      <c r="A1090" s="103">
        <v>20.813</v>
      </c>
      <c r="B1090" s="103" t="s">
        <v>1174</v>
      </c>
      <c r="C1090" s="103" t="s">
        <v>1091</v>
      </c>
    </row>
    <row r="1091" spans="1:3" s="102" customFormat="1" ht="12.75">
      <c r="A1091" s="103">
        <v>20.814</v>
      </c>
      <c r="B1091" s="103" t="s">
        <v>1174</v>
      </c>
      <c r="C1091" s="103" t="s">
        <v>832</v>
      </c>
    </row>
    <row r="1092" spans="1:3" s="102" customFormat="1" ht="12.75">
      <c r="A1092" s="103">
        <v>20.816</v>
      </c>
      <c r="B1092" s="103" t="s">
        <v>1174</v>
      </c>
      <c r="C1092" s="103" t="s">
        <v>2368</v>
      </c>
    </row>
    <row r="1093" spans="1:3" s="102" customFormat="1" ht="12.75">
      <c r="A1093" s="103">
        <v>20.9</v>
      </c>
      <c r="B1093" s="103" t="s">
        <v>1174</v>
      </c>
      <c r="C1093" s="103" t="s">
        <v>771</v>
      </c>
    </row>
    <row r="1094" spans="1:3" s="102" customFormat="1" ht="12.75">
      <c r="A1094" s="103">
        <v>20.901</v>
      </c>
      <c r="B1094" s="103" t="s">
        <v>1174</v>
      </c>
      <c r="C1094" s="103" t="s">
        <v>1092</v>
      </c>
    </row>
    <row r="1095" spans="1:3" s="102" customFormat="1" ht="12.75">
      <c r="A1095" s="103">
        <v>20.904</v>
      </c>
      <c r="B1095" s="103" t="s">
        <v>1174</v>
      </c>
      <c r="C1095" s="103" t="s">
        <v>1093</v>
      </c>
    </row>
    <row r="1096" spans="1:3" s="102" customFormat="1" ht="12.75">
      <c r="A1096" s="103">
        <v>20.905</v>
      </c>
      <c r="B1096" s="103" t="s">
        <v>1174</v>
      </c>
      <c r="C1096" s="103" t="s">
        <v>772</v>
      </c>
    </row>
    <row r="1097" spans="1:3" s="102" customFormat="1" ht="12.75">
      <c r="A1097" s="103">
        <v>20.907</v>
      </c>
      <c r="B1097" s="103" t="s">
        <v>1174</v>
      </c>
      <c r="C1097" s="103" t="s">
        <v>2317</v>
      </c>
    </row>
    <row r="1098" spans="1:3" s="102" customFormat="1" ht="12.75">
      <c r="A1098" s="103">
        <v>20.91</v>
      </c>
      <c r="B1098" s="103" t="s">
        <v>1174</v>
      </c>
      <c r="C1098" s="103" t="s">
        <v>2329</v>
      </c>
    </row>
    <row r="1099" spans="1:3" s="102" customFormat="1" ht="12.75">
      <c r="A1099" s="103">
        <v>20.93</v>
      </c>
      <c r="B1099" s="103" t="s">
        <v>1174</v>
      </c>
      <c r="C1099" s="103" t="s">
        <v>2330</v>
      </c>
    </row>
    <row r="1100" spans="1:3" s="102" customFormat="1" ht="12.75">
      <c r="A1100" s="103">
        <v>20.931</v>
      </c>
      <c r="B1100" s="103" t="s">
        <v>1174</v>
      </c>
      <c r="C1100" s="103" t="s">
        <v>2532</v>
      </c>
    </row>
    <row r="1101" spans="1:3" s="102" customFormat="1" ht="12.75">
      <c r="A1101" s="103">
        <v>20.932</v>
      </c>
      <c r="B1101" s="103" t="s">
        <v>1174</v>
      </c>
      <c r="C1101" s="103" t="s">
        <v>2178</v>
      </c>
    </row>
    <row r="1102" spans="1:3" s="102" customFormat="1" ht="12.75">
      <c r="A1102" s="103">
        <v>20.933</v>
      </c>
      <c r="B1102" s="103" t="s">
        <v>1174</v>
      </c>
      <c r="C1102" s="103" t="s">
        <v>2179</v>
      </c>
    </row>
    <row r="1103" spans="1:3" ht="12.75">
      <c r="A1103" s="92">
        <v>21.003</v>
      </c>
      <c r="B1103" s="92" t="s">
        <v>474</v>
      </c>
      <c r="C1103" s="92" t="s">
        <v>475</v>
      </c>
    </row>
    <row r="1104" spans="1:3" ht="12.75">
      <c r="A1104" s="92">
        <v>21.004</v>
      </c>
      <c r="B1104" s="92" t="s">
        <v>474</v>
      </c>
      <c r="C1104" s="92" t="s">
        <v>476</v>
      </c>
    </row>
    <row r="1105" spans="1:3" ht="12.75">
      <c r="A1105" s="92">
        <v>21.006</v>
      </c>
      <c r="B1105" s="92" t="s">
        <v>474</v>
      </c>
      <c r="C1105" s="92" t="s">
        <v>477</v>
      </c>
    </row>
    <row r="1106" spans="1:3" ht="12.75">
      <c r="A1106" s="92">
        <v>21.008</v>
      </c>
      <c r="B1106" s="92" t="s">
        <v>474</v>
      </c>
      <c r="C1106" s="92" t="s">
        <v>478</v>
      </c>
    </row>
    <row r="1107" spans="1:3" ht="12.75">
      <c r="A1107" s="92">
        <v>21.009</v>
      </c>
      <c r="B1107" s="92" t="s">
        <v>474</v>
      </c>
      <c r="C1107" s="92" t="s">
        <v>2180</v>
      </c>
    </row>
    <row r="1108" spans="1:3" ht="12.75">
      <c r="A1108" s="92">
        <v>21.01</v>
      </c>
      <c r="B1108" s="92" t="s">
        <v>474</v>
      </c>
      <c r="C1108" s="92" t="s">
        <v>2181</v>
      </c>
    </row>
    <row r="1109" spans="1:3" ht="12.75">
      <c r="A1109" s="92">
        <v>21.011</v>
      </c>
      <c r="B1109" s="92" t="s">
        <v>474</v>
      </c>
      <c r="C1109" s="92" t="s">
        <v>2182</v>
      </c>
    </row>
    <row r="1110" spans="1:3" ht="12.75">
      <c r="A1110" s="92">
        <v>21.012</v>
      </c>
      <c r="B1110" s="92" t="s">
        <v>474</v>
      </c>
      <c r="C1110" s="92" t="s">
        <v>2369</v>
      </c>
    </row>
    <row r="1111" spans="1:3" ht="12.75">
      <c r="A1111" s="92">
        <v>21.02</v>
      </c>
      <c r="B1111" s="92" t="s">
        <v>474</v>
      </c>
      <c r="C1111" s="92" t="s">
        <v>479</v>
      </c>
    </row>
    <row r="1112" spans="1:3" ht="12.75">
      <c r="A1112" s="92">
        <v>21.021</v>
      </c>
      <c r="B1112" s="92" t="s">
        <v>474</v>
      </c>
      <c r="C1112" s="92" t="s">
        <v>480</v>
      </c>
    </row>
    <row r="1113" spans="1:3" ht="12.75">
      <c r="A1113" s="92">
        <v>23.001</v>
      </c>
      <c r="B1113" s="92" t="s">
        <v>481</v>
      </c>
      <c r="C1113" s="92" t="s">
        <v>2331</v>
      </c>
    </row>
    <row r="1114" spans="1:3" ht="12.75">
      <c r="A1114" s="92">
        <v>23.002</v>
      </c>
      <c r="B1114" s="92" t="s">
        <v>481</v>
      </c>
      <c r="C1114" s="92" t="s">
        <v>482</v>
      </c>
    </row>
    <row r="1115" spans="1:3" ht="12.75">
      <c r="A1115" s="92">
        <v>23.003</v>
      </c>
      <c r="B1115" s="92" t="s">
        <v>481</v>
      </c>
      <c r="C1115" s="92" t="s">
        <v>483</v>
      </c>
    </row>
    <row r="1116" spans="1:3" ht="12.75">
      <c r="A1116" s="92">
        <v>23.009</v>
      </c>
      <c r="B1116" s="92" t="s">
        <v>481</v>
      </c>
      <c r="C1116" s="92" t="s">
        <v>484</v>
      </c>
    </row>
    <row r="1117" spans="1:3" ht="12.75">
      <c r="A1117" s="92">
        <v>23.011</v>
      </c>
      <c r="B1117" s="92" t="s">
        <v>481</v>
      </c>
      <c r="C1117" s="92" t="s">
        <v>485</v>
      </c>
    </row>
    <row r="1118" spans="1:3" ht="12.75">
      <c r="A1118" s="92">
        <v>27.001</v>
      </c>
      <c r="B1118" s="92" t="s">
        <v>486</v>
      </c>
      <c r="C1118" s="92" t="s">
        <v>487</v>
      </c>
    </row>
    <row r="1119" spans="1:3" ht="12.75">
      <c r="A1119" s="92">
        <v>27.002</v>
      </c>
      <c r="B1119" s="92" t="s">
        <v>486</v>
      </c>
      <c r="C1119" s="92" t="s">
        <v>488</v>
      </c>
    </row>
    <row r="1120" spans="1:3" ht="12.75">
      <c r="A1120" s="92">
        <v>27.003</v>
      </c>
      <c r="B1120" s="92" t="s">
        <v>486</v>
      </c>
      <c r="C1120" s="92" t="s">
        <v>489</v>
      </c>
    </row>
    <row r="1121" spans="1:3" ht="12.75">
      <c r="A1121" s="92">
        <v>27.005</v>
      </c>
      <c r="B1121" s="92" t="s">
        <v>486</v>
      </c>
      <c r="C1121" s="92" t="s">
        <v>2332</v>
      </c>
    </row>
    <row r="1122" spans="1:3" ht="12.75">
      <c r="A1122" s="92">
        <v>27.006</v>
      </c>
      <c r="B1122" s="92" t="s">
        <v>486</v>
      </c>
      <c r="C1122" s="92" t="s">
        <v>490</v>
      </c>
    </row>
    <row r="1123" spans="1:3" ht="12.75">
      <c r="A1123" s="92">
        <v>27.011</v>
      </c>
      <c r="B1123" s="92" t="s">
        <v>486</v>
      </c>
      <c r="C1123" s="92" t="s">
        <v>491</v>
      </c>
    </row>
    <row r="1124" spans="1:3" ht="12.75">
      <c r="A1124" s="92">
        <v>27.013</v>
      </c>
      <c r="B1124" s="92" t="s">
        <v>486</v>
      </c>
      <c r="C1124" s="92" t="s">
        <v>492</v>
      </c>
    </row>
    <row r="1125" spans="1:3" ht="12.75">
      <c r="A1125" s="92">
        <v>29.001</v>
      </c>
      <c r="B1125" s="92" t="s">
        <v>493</v>
      </c>
      <c r="C1125" s="92" t="s">
        <v>494</v>
      </c>
    </row>
    <row r="1126" spans="1:3" ht="12.75">
      <c r="A1126" s="92">
        <v>30.001</v>
      </c>
      <c r="B1126" s="92" t="s">
        <v>495</v>
      </c>
      <c r="C1126" s="92" t="s">
        <v>773</v>
      </c>
    </row>
    <row r="1127" spans="1:3" ht="12.75">
      <c r="A1127" s="92">
        <v>30.002</v>
      </c>
      <c r="B1127" s="92" t="s">
        <v>495</v>
      </c>
      <c r="C1127" s="92" t="s">
        <v>774</v>
      </c>
    </row>
    <row r="1128" spans="1:3" ht="12.75">
      <c r="A1128" s="92">
        <v>30.005</v>
      </c>
      <c r="B1128" s="92" t="s">
        <v>495</v>
      </c>
      <c r="C1128" s="92" t="s">
        <v>775</v>
      </c>
    </row>
    <row r="1129" spans="1:3" ht="12.75">
      <c r="A1129" s="92">
        <v>30.008</v>
      </c>
      <c r="B1129" s="92" t="s">
        <v>495</v>
      </c>
      <c r="C1129" s="92" t="s">
        <v>776</v>
      </c>
    </row>
    <row r="1130" spans="1:3" ht="12.75">
      <c r="A1130" s="92">
        <v>30.009</v>
      </c>
      <c r="B1130" s="92" t="s">
        <v>495</v>
      </c>
      <c r="C1130" s="92" t="s">
        <v>777</v>
      </c>
    </row>
    <row r="1131" spans="1:3" ht="12.75">
      <c r="A1131" s="92">
        <v>30.01</v>
      </c>
      <c r="B1131" s="92" t="s">
        <v>495</v>
      </c>
      <c r="C1131" s="92" t="s">
        <v>496</v>
      </c>
    </row>
    <row r="1132" spans="1:3" ht="12.75">
      <c r="A1132" s="103">
        <v>30.011</v>
      </c>
      <c r="B1132" s="103" t="s">
        <v>495</v>
      </c>
      <c r="C1132" s="103" t="s">
        <v>2550</v>
      </c>
    </row>
    <row r="1133" spans="1:3" s="102" customFormat="1" ht="12.75">
      <c r="A1133" s="103">
        <v>31.007</v>
      </c>
      <c r="B1133" s="103" t="s">
        <v>2419</v>
      </c>
      <c r="C1133" s="103" t="s">
        <v>2183</v>
      </c>
    </row>
    <row r="1134" spans="1:3" ht="12.75">
      <c r="A1134" s="92">
        <v>32.001</v>
      </c>
      <c r="B1134" s="92" t="s">
        <v>497</v>
      </c>
      <c r="C1134" s="92" t="s">
        <v>498</v>
      </c>
    </row>
    <row r="1135" spans="1:3" ht="12.75">
      <c r="A1135" s="92">
        <v>33.001</v>
      </c>
      <c r="B1135" s="92" t="s">
        <v>499</v>
      </c>
      <c r="C1135" s="92" t="s">
        <v>778</v>
      </c>
    </row>
    <row r="1136" spans="1:3" ht="12.75">
      <c r="A1136" s="92">
        <v>34.001</v>
      </c>
      <c r="B1136" s="92" t="s">
        <v>500</v>
      </c>
      <c r="C1136" s="92" t="s">
        <v>501</v>
      </c>
    </row>
    <row r="1137" spans="1:3" ht="12.75">
      <c r="A1137" s="92">
        <v>34.002</v>
      </c>
      <c r="B1137" s="92" t="s">
        <v>500</v>
      </c>
      <c r="C1137" s="92" t="s">
        <v>502</v>
      </c>
    </row>
    <row r="1138" spans="1:3" ht="12.75">
      <c r="A1138" s="92">
        <v>36.001</v>
      </c>
      <c r="B1138" s="92" t="s">
        <v>503</v>
      </c>
      <c r="C1138" s="92" t="s">
        <v>504</v>
      </c>
    </row>
    <row r="1139" spans="1:3" ht="12.75">
      <c r="A1139" s="92">
        <v>39.002</v>
      </c>
      <c r="B1139" s="92" t="s">
        <v>505</v>
      </c>
      <c r="C1139" s="92" t="s">
        <v>506</v>
      </c>
    </row>
    <row r="1140" spans="1:3" ht="12.75">
      <c r="A1140" s="92">
        <v>39.003</v>
      </c>
      <c r="B1140" s="92" t="s">
        <v>505</v>
      </c>
      <c r="C1140" s="92" t="s">
        <v>507</v>
      </c>
    </row>
    <row r="1141" spans="1:3" ht="12.75">
      <c r="A1141" s="92">
        <v>39.007</v>
      </c>
      <c r="B1141" s="92" t="s">
        <v>505</v>
      </c>
      <c r="C1141" s="92" t="s">
        <v>508</v>
      </c>
    </row>
    <row r="1142" spans="1:3" ht="12.75">
      <c r="A1142" s="92">
        <v>39.009</v>
      </c>
      <c r="B1142" s="92" t="s">
        <v>505</v>
      </c>
      <c r="C1142" s="92" t="s">
        <v>509</v>
      </c>
    </row>
    <row r="1143" spans="1:3" ht="12.75">
      <c r="A1143" s="92">
        <v>39.012</v>
      </c>
      <c r="B1143" s="92" t="s">
        <v>505</v>
      </c>
      <c r="C1143" s="92" t="s">
        <v>2184</v>
      </c>
    </row>
    <row r="1144" spans="1:3" ht="12.75">
      <c r="A1144" s="92">
        <v>40.001</v>
      </c>
      <c r="B1144" s="92" t="s">
        <v>510</v>
      </c>
      <c r="C1144" s="92" t="s">
        <v>133</v>
      </c>
    </row>
    <row r="1145" spans="1:3" ht="12.75">
      <c r="A1145" s="92">
        <v>40.002</v>
      </c>
      <c r="B1145" s="92" t="s">
        <v>510</v>
      </c>
      <c r="C1145" s="92" t="s">
        <v>134</v>
      </c>
    </row>
    <row r="1146" spans="1:3" ht="12.75">
      <c r="A1146" s="92">
        <v>42.001</v>
      </c>
      <c r="B1146" s="92" t="s">
        <v>135</v>
      </c>
      <c r="C1146" s="92" t="s">
        <v>136</v>
      </c>
    </row>
    <row r="1147" spans="1:3" ht="12.75">
      <c r="A1147" s="92">
        <v>42.002</v>
      </c>
      <c r="B1147" s="92" t="s">
        <v>135</v>
      </c>
      <c r="C1147" s="92" t="s">
        <v>137</v>
      </c>
    </row>
    <row r="1148" spans="1:3" ht="12.75">
      <c r="A1148" s="92">
        <v>42.008</v>
      </c>
      <c r="B1148" s="92" t="s">
        <v>135</v>
      </c>
      <c r="C1148" s="92" t="s">
        <v>138</v>
      </c>
    </row>
    <row r="1149" spans="1:3" ht="12.75">
      <c r="A1149" s="92">
        <v>42.009</v>
      </c>
      <c r="B1149" s="92" t="s">
        <v>135</v>
      </c>
      <c r="C1149" s="92" t="s">
        <v>139</v>
      </c>
    </row>
    <row r="1150" spans="1:3" ht="12.75">
      <c r="A1150" s="92">
        <v>43.001</v>
      </c>
      <c r="B1150" s="92" t="s">
        <v>140</v>
      </c>
      <c r="C1150" s="92" t="s">
        <v>141</v>
      </c>
    </row>
    <row r="1151" spans="1:3" ht="12.75">
      <c r="A1151" s="92">
        <v>43.002</v>
      </c>
      <c r="B1151" s="92" t="s">
        <v>140</v>
      </c>
      <c r="C1151" s="92" t="s">
        <v>142</v>
      </c>
    </row>
    <row r="1152" spans="1:3" ht="12.75">
      <c r="A1152" s="92">
        <v>43.004</v>
      </c>
      <c r="B1152" s="92" t="s">
        <v>140</v>
      </c>
      <c r="C1152" s="92" t="s">
        <v>2185</v>
      </c>
    </row>
    <row r="1153" spans="1:3" ht="12.75">
      <c r="A1153" s="92">
        <v>43.005</v>
      </c>
      <c r="B1153" s="92" t="s">
        <v>140</v>
      </c>
      <c r="C1153" s="92" t="s">
        <v>2186</v>
      </c>
    </row>
    <row r="1154" spans="1:3" ht="12.75">
      <c r="A1154" s="92">
        <v>43.006</v>
      </c>
      <c r="B1154" s="92" t="s">
        <v>140</v>
      </c>
      <c r="C1154" s="92" t="s">
        <v>2187</v>
      </c>
    </row>
    <row r="1155" spans="1:3" ht="12.75">
      <c r="A1155" s="92">
        <v>44.001</v>
      </c>
      <c r="B1155" s="92" t="s">
        <v>143</v>
      </c>
      <c r="C1155" s="92" t="s">
        <v>144</v>
      </c>
    </row>
    <row r="1156" spans="1:3" ht="12.75">
      <c r="A1156" s="92">
        <v>44.002</v>
      </c>
      <c r="B1156" s="92" t="s">
        <v>143</v>
      </c>
      <c r="C1156" s="92" t="s">
        <v>145</v>
      </c>
    </row>
    <row r="1157" spans="1:3" ht="12.75">
      <c r="A1157" s="92">
        <v>45.024</v>
      </c>
      <c r="B1157" s="92" t="s">
        <v>146</v>
      </c>
      <c r="C1157" s="92" t="s">
        <v>779</v>
      </c>
    </row>
    <row r="1158" spans="1:3" ht="12.75">
      <c r="A1158" s="92">
        <v>45.025</v>
      </c>
      <c r="B1158" s="92" t="s">
        <v>146</v>
      </c>
      <c r="C1158" s="92" t="s">
        <v>780</v>
      </c>
    </row>
    <row r="1159" spans="1:3" ht="12.75">
      <c r="A1159" s="92">
        <v>45.129</v>
      </c>
      <c r="B1159" s="92" t="s">
        <v>147</v>
      </c>
      <c r="C1159" s="92" t="s">
        <v>781</v>
      </c>
    </row>
    <row r="1160" spans="1:3" ht="12.75">
      <c r="A1160" s="92">
        <v>45.13</v>
      </c>
      <c r="B1160" s="92" t="s">
        <v>147</v>
      </c>
      <c r="C1160" s="92" t="s">
        <v>782</v>
      </c>
    </row>
    <row r="1161" spans="1:3" ht="12.75">
      <c r="A1161" s="92">
        <v>45.149</v>
      </c>
      <c r="B1161" s="92" t="s">
        <v>147</v>
      </c>
      <c r="C1161" s="92" t="s">
        <v>783</v>
      </c>
    </row>
    <row r="1162" spans="1:3" ht="12.75">
      <c r="A1162" s="92">
        <v>45.16</v>
      </c>
      <c r="B1162" s="92" t="s">
        <v>147</v>
      </c>
      <c r="C1162" s="92" t="s">
        <v>784</v>
      </c>
    </row>
    <row r="1163" spans="1:3" ht="12.75">
      <c r="A1163" s="92">
        <v>45.161</v>
      </c>
      <c r="B1163" s="92" t="s">
        <v>147</v>
      </c>
      <c r="C1163" s="92" t="s">
        <v>785</v>
      </c>
    </row>
    <row r="1164" spans="1:3" ht="12.75">
      <c r="A1164" s="92">
        <v>45.162</v>
      </c>
      <c r="B1164" s="92" t="s">
        <v>147</v>
      </c>
      <c r="C1164" s="92" t="s">
        <v>786</v>
      </c>
    </row>
    <row r="1165" spans="1:3" ht="12.75">
      <c r="A1165" s="92">
        <v>45.163</v>
      </c>
      <c r="B1165" s="92" t="s">
        <v>147</v>
      </c>
      <c r="C1165" s="92" t="s">
        <v>787</v>
      </c>
    </row>
    <row r="1166" spans="1:3" ht="12.75">
      <c r="A1166" s="92">
        <v>45.164</v>
      </c>
      <c r="B1166" s="92" t="s">
        <v>147</v>
      </c>
      <c r="C1166" s="92" t="s">
        <v>788</v>
      </c>
    </row>
    <row r="1167" spans="1:3" ht="12.75">
      <c r="A1167" s="92">
        <v>45.168</v>
      </c>
      <c r="B1167" s="92" t="s">
        <v>147</v>
      </c>
      <c r="C1167" s="92" t="s">
        <v>789</v>
      </c>
    </row>
    <row r="1168" spans="1:3" ht="12.75">
      <c r="A1168" s="92">
        <v>45.169</v>
      </c>
      <c r="B1168" s="92" t="s">
        <v>147</v>
      </c>
      <c r="C1168" s="92" t="s">
        <v>2504</v>
      </c>
    </row>
    <row r="1169" spans="1:3" ht="12.75">
      <c r="A1169" s="92">
        <v>45.201</v>
      </c>
      <c r="B1169" s="92" t="s">
        <v>148</v>
      </c>
      <c r="C1169" s="92" t="s">
        <v>149</v>
      </c>
    </row>
    <row r="1170" spans="1:3" ht="12.75">
      <c r="A1170" s="92">
        <v>45.301</v>
      </c>
      <c r="B1170" s="92" t="s">
        <v>150</v>
      </c>
      <c r="C1170" s="92" t="s">
        <v>151</v>
      </c>
    </row>
    <row r="1171" spans="1:3" ht="12.75">
      <c r="A1171" s="92">
        <v>45.302</v>
      </c>
      <c r="B1171" s="92" t="s">
        <v>150</v>
      </c>
      <c r="C1171" s="92" t="s">
        <v>152</v>
      </c>
    </row>
    <row r="1172" spans="1:3" ht="12.75">
      <c r="A1172" s="92">
        <v>45.303</v>
      </c>
      <c r="B1172" s="92" t="s">
        <v>150</v>
      </c>
      <c r="C1172" s="92" t="s">
        <v>153</v>
      </c>
    </row>
    <row r="1173" spans="1:3" ht="12.75">
      <c r="A1173" s="92">
        <v>45.304</v>
      </c>
      <c r="B1173" s="92" t="s">
        <v>150</v>
      </c>
      <c r="C1173" s="92" t="s">
        <v>154</v>
      </c>
    </row>
    <row r="1174" spans="1:3" ht="12.75">
      <c r="A1174" s="92">
        <v>45.307</v>
      </c>
      <c r="B1174" s="92" t="s">
        <v>150</v>
      </c>
      <c r="C1174" s="92" t="s">
        <v>155</v>
      </c>
    </row>
    <row r="1175" spans="1:3" ht="12.75">
      <c r="A1175" s="92">
        <v>45.308</v>
      </c>
      <c r="B1175" s="92" t="s">
        <v>150</v>
      </c>
      <c r="C1175" s="92" t="s">
        <v>2505</v>
      </c>
    </row>
    <row r="1176" spans="1:3" ht="12.75">
      <c r="A1176" s="92">
        <v>45.309</v>
      </c>
      <c r="B1176" s="92" t="s">
        <v>150</v>
      </c>
      <c r="C1176" s="92" t="s">
        <v>156</v>
      </c>
    </row>
    <row r="1177" spans="1:3" ht="12.75">
      <c r="A1177" s="92">
        <v>45.31</v>
      </c>
      <c r="B1177" s="92" t="s">
        <v>150</v>
      </c>
      <c r="C1177" s="92" t="s">
        <v>157</v>
      </c>
    </row>
    <row r="1178" spans="1:3" ht="12.75">
      <c r="A1178" s="92">
        <v>45.311</v>
      </c>
      <c r="B1178" s="92" t="s">
        <v>150</v>
      </c>
      <c r="C1178" s="92" t="s">
        <v>158</v>
      </c>
    </row>
    <row r="1179" spans="1:3" ht="12.75">
      <c r="A1179" s="92">
        <v>45.312</v>
      </c>
      <c r="B1179" s="92" t="s">
        <v>150</v>
      </c>
      <c r="C1179" s="92" t="s">
        <v>159</v>
      </c>
    </row>
    <row r="1180" spans="1:3" ht="12.75">
      <c r="A1180" s="92">
        <v>45.313</v>
      </c>
      <c r="B1180" s="92" t="s">
        <v>150</v>
      </c>
      <c r="C1180" s="92" t="s">
        <v>160</v>
      </c>
    </row>
    <row r="1181" spans="1:3" ht="12.75">
      <c r="A1181" s="92">
        <v>46.001</v>
      </c>
      <c r="B1181" s="92" t="s">
        <v>161</v>
      </c>
      <c r="C1181" s="92" t="s">
        <v>162</v>
      </c>
    </row>
    <row r="1182" spans="1:3" ht="12.75">
      <c r="A1182" s="92">
        <v>47.041</v>
      </c>
      <c r="B1182" s="92" t="s">
        <v>163</v>
      </c>
      <c r="C1182" s="92" t="s">
        <v>164</v>
      </c>
    </row>
    <row r="1183" spans="1:3" ht="12.75">
      <c r="A1183" s="92">
        <v>47.049</v>
      </c>
      <c r="B1183" s="92" t="s">
        <v>163</v>
      </c>
      <c r="C1183" s="92" t="s">
        <v>165</v>
      </c>
    </row>
    <row r="1184" spans="1:3" ht="12.75">
      <c r="A1184" s="92">
        <v>47.05</v>
      </c>
      <c r="B1184" s="92" t="s">
        <v>163</v>
      </c>
      <c r="C1184" s="92" t="s">
        <v>166</v>
      </c>
    </row>
    <row r="1185" spans="1:3" ht="12.75">
      <c r="A1185" s="92">
        <v>47.07</v>
      </c>
      <c r="B1185" s="92" t="s">
        <v>163</v>
      </c>
      <c r="C1185" s="92" t="s">
        <v>167</v>
      </c>
    </row>
    <row r="1186" spans="1:3" ht="12.75">
      <c r="A1186" s="92">
        <v>47.074</v>
      </c>
      <c r="B1186" s="92" t="s">
        <v>163</v>
      </c>
      <c r="C1186" s="92" t="s">
        <v>168</v>
      </c>
    </row>
    <row r="1187" spans="1:3" ht="12.75">
      <c r="A1187" s="92">
        <v>47.075</v>
      </c>
      <c r="B1187" s="92" t="s">
        <v>163</v>
      </c>
      <c r="C1187" s="92" t="s">
        <v>169</v>
      </c>
    </row>
    <row r="1188" spans="1:3" ht="12.75">
      <c r="A1188" s="92">
        <v>47.076</v>
      </c>
      <c r="B1188" s="92" t="s">
        <v>163</v>
      </c>
      <c r="C1188" s="92" t="s">
        <v>170</v>
      </c>
    </row>
    <row r="1189" spans="1:3" ht="12.75">
      <c r="A1189" s="92">
        <v>47.078</v>
      </c>
      <c r="B1189" s="92" t="s">
        <v>163</v>
      </c>
      <c r="C1189" s="92" t="s">
        <v>171</v>
      </c>
    </row>
    <row r="1190" spans="1:3" ht="12.75">
      <c r="A1190" s="92">
        <v>47.079</v>
      </c>
      <c r="B1190" s="92" t="s">
        <v>163</v>
      </c>
      <c r="C1190" s="92" t="s">
        <v>172</v>
      </c>
    </row>
    <row r="1191" spans="1:3" ht="12.75">
      <c r="A1191" s="92">
        <v>47.08</v>
      </c>
      <c r="B1191" s="92" t="s">
        <v>163</v>
      </c>
      <c r="C1191" s="92" t="s">
        <v>173</v>
      </c>
    </row>
    <row r="1192" spans="1:3" ht="12.75">
      <c r="A1192" s="92">
        <v>47.081</v>
      </c>
      <c r="B1192" s="92" t="s">
        <v>163</v>
      </c>
      <c r="C1192" s="92" t="s">
        <v>2506</v>
      </c>
    </row>
    <row r="1193" spans="1:3" ht="12.75">
      <c r="A1193" s="92">
        <v>47.082</v>
      </c>
      <c r="B1193" s="92" t="s">
        <v>163</v>
      </c>
      <c r="C1193" s="92" t="s">
        <v>2188</v>
      </c>
    </row>
    <row r="1194" spans="1:3" ht="12.75">
      <c r="A1194" s="92">
        <v>57.001</v>
      </c>
      <c r="B1194" s="92" t="s">
        <v>174</v>
      </c>
      <c r="C1194" s="92" t="s">
        <v>175</v>
      </c>
    </row>
    <row r="1195" spans="1:3" ht="12.75">
      <c r="A1195" s="92">
        <v>57.005</v>
      </c>
      <c r="B1195" s="92" t="s">
        <v>174</v>
      </c>
      <c r="C1195" s="92" t="s">
        <v>2189</v>
      </c>
    </row>
    <row r="1196" spans="1:3" ht="12.75">
      <c r="A1196" s="92">
        <v>58.001</v>
      </c>
      <c r="B1196" s="92" t="s">
        <v>176</v>
      </c>
      <c r="C1196" s="92" t="s">
        <v>790</v>
      </c>
    </row>
    <row r="1197" spans="1:3" ht="12.75">
      <c r="A1197" s="92">
        <v>59.006</v>
      </c>
      <c r="B1197" s="92" t="s">
        <v>177</v>
      </c>
      <c r="C1197" s="92" t="s">
        <v>178</v>
      </c>
    </row>
    <row r="1198" spans="1:3" ht="12.75">
      <c r="A1198" s="92">
        <v>59.007</v>
      </c>
      <c r="B1198" s="92" t="s">
        <v>177</v>
      </c>
      <c r="C1198" s="92" t="s">
        <v>179</v>
      </c>
    </row>
    <row r="1199" spans="1:3" ht="12.75">
      <c r="A1199" s="92">
        <v>59.008</v>
      </c>
      <c r="B1199" s="92" t="s">
        <v>177</v>
      </c>
      <c r="C1199" s="92" t="s">
        <v>833</v>
      </c>
    </row>
    <row r="1200" spans="1:3" ht="12.75">
      <c r="A1200" s="92">
        <v>59.009</v>
      </c>
      <c r="B1200" s="92" t="s">
        <v>177</v>
      </c>
      <c r="C1200" s="92" t="s">
        <v>180</v>
      </c>
    </row>
    <row r="1201" spans="1:3" ht="12.75">
      <c r="A1201" s="92">
        <v>59.011</v>
      </c>
      <c r="B1201" s="92" t="s">
        <v>177</v>
      </c>
      <c r="C1201" s="92" t="s">
        <v>181</v>
      </c>
    </row>
    <row r="1202" spans="1:3" ht="12.75">
      <c r="A1202" s="92">
        <v>59.012</v>
      </c>
      <c r="B1202" s="92" t="s">
        <v>177</v>
      </c>
      <c r="C1202" s="92" t="s">
        <v>834</v>
      </c>
    </row>
    <row r="1203" spans="1:3" ht="12.75">
      <c r="A1203" s="92">
        <v>59.016</v>
      </c>
      <c r="B1203" s="92" t="s">
        <v>177</v>
      </c>
      <c r="C1203" s="92" t="s">
        <v>835</v>
      </c>
    </row>
    <row r="1204" spans="1:3" ht="12.75">
      <c r="A1204" s="92">
        <v>59.026</v>
      </c>
      <c r="B1204" s="92" t="s">
        <v>177</v>
      </c>
      <c r="C1204" s="92" t="s">
        <v>836</v>
      </c>
    </row>
    <row r="1205" spans="1:3" ht="12.75">
      <c r="A1205" s="92">
        <v>59.037</v>
      </c>
      <c r="B1205" s="92" t="s">
        <v>177</v>
      </c>
      <c r="C1205" s="92" t="s">
        <v>837</v>
      </c>
    </row>
    <row r="1206" spans="1:3" ht="12.75">
      <c r="A1206" s="92">
        <v>59.041</v>
      </c>
      <c r="B1206" s="92" t="s">
        <v>177</v>
      </c>
      <c r="C1206" s="92" t="s">
        <v>838</v>
      </c>
    </row>
    <row r="1207" spans="1:3" ht="12.75">
      <c r="A1207" s="92">
        <v>59.043</v>
      </c>
      <c r="B1207" s="92" t="s">
        <v>177</v>
      </c>
      <c r="C1207" s="92" t="s">
        <v>182</v>
      </c>
    </row>
    <row r="1208" spans="1:3" ht="12.75">
      <c r="A1208" s="92">
        <v>59.044</v>
      </c>
      <c r="B1208" s="92" t="s">
        <v>177</v>
      </c>
      <c r="C1208" s="92" t="s">
        <v>839</v>
      </c>
    </row>
    <row r="1209" spans="1:3" ht="12.75">
      <c r="A1209" s="92">
        <v>59.046</v>
      </c>
      <c r="B1209" s="92" t="s">
        <v>177</v>
      </c>
      <c r="C1209" s="92" t="s">
        <v>183</v>
      </c>
    </row>
    <row r="1210" spans="1:3" ht="12.75">
      <c r="A1210" s="92">
        <v>59.049</v>
      </c>
      <c r="B1210" s="92" t="s">
        <v>177</v>
      </c>
      <c r="C1210" s="92" t="s">
        <v>840</v>
      </c>
    </row>
    <row r="1211" spans="1:3" ht="12.75">
      <c r="A1211" s="92">
        <v>59.05</v>
      </c>
      <c r="B1211" s="92" t="s">
        <v>177</v>
      </c>
      <c r="C1211" s="92" t="s">
        <v>841</v>
      </c>
    </row>
    <row r="1212" spans="1:3" ht="12.75">
      <c r="A1212" s="92">
        <v>59.051</v>
      </c>
      <c r="B1212" s="92" t="s">
        <v>177</v>
      </c>
      <c r="C1212" s="92" t="s">
        <v>842</v>
      </c>
    </row>
    <row r="1213" spans="1:3" ht="12.75">
      <c r="A1213" s="92">
        <v>59.052</v>
      </c>
      <c r="B1213" s="92" t="s">
        <v>177</v>
      </c>
      <c r="C1213" s="92" t="s">
        <v>843</v>
      </c>
    </row>
    <row r="1214" spans="1:3" ht="12.75">
      <c r="A1214" s="92">
        <v>59.053</v>
      </c>
      <c r="B1214" s="92" t="s">
        <v>177</v>
      </c>
      <c r="C1214" s="92" t="s">
        <v>2507</v>
      </c>
    </row>
    <row r="1215" spans="1:3" ht="12.75">
      <c r="A1215" s="92">
        <v>59.054</v>
      </c>
      <c r="B1215" s="92" t="s">
        <v>177</v>
      </c>
      <c r="C1215" s="92" t="s">
        <v>844</v>
      </c>
    </row>
    <row r="1216" spans="1:3" ht="12.75">
      <c r="A1216" s="92">
        <v>59.055</v>
      </c>
      <c r="B1216" s="92" t="s">
        <v>177</v>
      </c>
      <c r="C1216" s="92" t="s">
        <v>845</v>
      </c>
    </row>
    <row r="1217" spans="1:3" ht="12.75">
      <c r="A1217" s="92">
        <v>59.056</v>
      </c>
      <c r="B1217" s="92" t="s">
        <v>177</v>
      </c>
      <c r="C1217" s="92" t="s">
        <v>2190</v>
      </c>
    </row>
    <row r="1218" spans="1:3" ht="12.75">
      <c r="A1218" s="92">
        <v>59.057</v>
      </c>
      <c r="B1218" s="92" t="s">
        <v>177</v>
      </c>
      <c r="C1218" s="92" t="s">
        <v>2333</v>
      </c>
    </row>
    <row r="1219" spans="1:3" ht="12.75">
      <c r="A1219" s="92">
        <v>59.058</v>
      </c>
      <c r="B1219" s="92" t="s">
        <v>177</v>
      </c>
      <c r="C1219" s="92" t="s">
        <v>2191</v>
      </c>
    </row>
    <row r="1220" spans="1:3" ht="12.75">
      <c r="A1220" s="92">
        <v>59.07</v>
      </c>
      <c r="B1220" s="92" t="s">
        <v>177</v>
      </c>
      <c r="C1220" s="92" t="s">
        <v>2192</v>
      </c>
    </row>
    <row r="1221" spans="1:3" ht="12.75">
      <c r="A1221" s="92">
        <v>64.005</v>
      </c>
      <c r="B1221" s="92" t="s">
        <v>552</v>
      </c>
      <c r="C1221" s="92" t="s">
        <v>553</v>
      </c>
    </row>
    <row r="1222" spans="1:3" ht="12.75">
      <c r="A1222" s="92">
        <v>64.007</v>
      </c>
      <c r="B1222" s="92" t="s">
        <v>552</v>
      </c>
      <c r="C1222" s="92" t="s">
        <v>554</v>
      </c>
    </row>
    <row r="1223" spans="1:3" ht="12.75">
      <c r="A1223" s="92">
        <v>64.008</v>
      </c>
      <c r="B1223" s="92" t="s">
        <v>552</v>
      </c>
      <c r="C1223" s="92" t="s">
        <v>555</v>
      </c>
    </row>
    <row r="1224" spans="1:3" ht="12.75">
      <c r="A1224" s="92">
        <v>64.009</v>
      </c>
      <c r="B1224" s="92" t="s">
        <v>552</v>
      </c>
      <c r="C1224" s="92" t="s">
        <v>556</v>
      </c>
    </row>
    <row r="1225" spans="1:3" ht="12.75">
      <c r="A1225" s="92">
        <v>64.01</v>
      </c>
      <c r="B1225" s="92" t="s">
        <v>552</v>
      </c>
      <c r="C1225" s="92" t="s">
        <v>557</v>
      </c>
    </row>
    <row r="1226" spans="1:3" ht="12.75">
      <c r="A1226" s="92">
        <v>64.011</v>
      </c>
      <c r="B1226" s="92" t="s">
        <v>552</v>
      </c>
      <c r="C1226" s="92" t="s">
        <v>558</v>
      </c>
    </row>
    <row r="1227" spans="1:3" ht="12.75">
      <c r="A1227" s="92">
        <v>64.012</v>
      </c>
      <c r="B1227" s="92" t="s">
        <v>552</v>
      </c>
      <c r="C1227" s="92" t="s">
        <v>559</v>
      </c>
    </row>
    <row r="1228" spans="1:3" ht="12.75">
      <c r="A1228" s="92">
        <v>64.013</v>
      </c>
      <c r="B1228" s="92" t="s">
        <v>552</v>
      </c>
      <c r="C1228" s="92" t="s">
        <v>560</v>
      </c>
    </row>
    <row r="1229" spans="1:3" ht="12.75">
      <c r="A1229" s="92">
        <v>64.014</v>
      </c>
      <c r="B1229" s="92" t="s">
        <v>552</v>
      </c>
      <c r="C1229" s="92" t="s">
        <v>561</v>
      </c>
    </row>
    <row r="1230" spans="1:3" ht="12.75">
      <c r="A1230" s="92">
        <v>64.015</v>
      </c>
      <c r="B1230" s="92" t="s">
        <v>552</v>
      </c>
      <c r="C1230" s="92" t="s">
        <v>562</v>
      </c>
    </row>
    <row r="1231" spans="1:3" ht="12.75">
      <c r="A1231" s="92">
        <v>64.016</v>
      </c>
      <c r="B1231" s="92" t="s">
        <v>552</v>
      </c>
      <c r="C1231" s="92" t="s">
        <v>563</v>
      </c>
    </row>
    <row r="1232" spans="1:3" ht="12.75">
      <c r="A1232" s="92">
        <v>64.018</v>
      </c>
      <c r="B1232" s="92" t="s">
        <v>552</v>
      </c>
      <c r="C1232" s="92" t="s">
        <v>564</v>
      </c>
    </row>
    <row r="1233" spans="1:3" ht="12.75">
      <c r="A1233" s="92">
        <v>64.019</v>
      </c>
      <c r="B1233" s="92" t="s">
        <v>552</v>
      </c>
      <c r="C1233" s="92" t="s">
        <v>791</v>
      </c>
    </row>
    <row r="1234" spans="1:3" ht="12.75">
      <c r="A1234" s="92">
        <v>64.022</v>
      </c>
      <c r="B1234" s="92" t="s">
        <v>552</v>
      </c>
      <c r="C1234" s="92" t="s">
        <v>565</v>
      </c>
    </row>
    <row r="1235" spans="1:3" ht="12.75">
      <c r="A1235" s="92">
        <v>64.024</v>
      </c>
      <c r="B1235" s="92" t="s">
        <v>552</v>
      </c>
      <c r="C1235" s="92" t="s">
        <v>566</v>
      </c>
    </row>
    <row r="1236" spans="1:3" ht="12.75">
      <c r="A1236" s="92">
        <v>64.026</v>
      </c>
      <c r="B1236" s="92" t="s">
        <v>552</v>
      </c>
      <c r="C1236" s="92" t="s">
        <v>567</v>
      </c>
    </row>
    <row r="1237" spans="1:3" ht="12.75">
      <c r="A1237" s="92">
        <v>64.027</v>
      </c>
      <c r="B1237" s="92" t="s">
        <v>552</v>
      </c>
      <c r="C1237" s="92" t="s">
        <v>2370</v>
      </c>
    </row>
    <row r="1238" spans="1:3" ht="12.75">
      <c r="A1238" s="92">
        <v>64.1</v>
      </c>
      <c r="B1238" s="92" t="s">
        <v>552</v>
      </c>
      <c r="C1238" s="92" t="s">
        <v>568</v>
      </c>
    </row>
    <row r="1239" spans="1:3" ht="12.75">
      <c r="A1239" s="92">
        <v>64.101</v>
      </c>
      <c r="B1239" s="92" t="s">
        <v>552</v>
      </c>
      <c r="C1239" s="92" t="s">
        <v>569</v>
      </c>
    </row>
    <row r="1240" spans="1:3" ht="12.75">
      <c r="A1240" s="92">
        <v>64.103</v>
      </c>
      <c r="B1240" s="92" t="s">
        <v>552</v>
      </c>
      <c r="C1240" s="92" t="s">
        <v>570</v>
      </c>
    </row>
    <row r="1241" spans="1:3" ht="12.75">
      <c r="A1241" s="92">
        <v>64.104</v>
      </c>
      <c r="B1241" s="92" t="s">
        <v>552</v>
      </c>
      <c r="C1241" s="92" t="s">
        <v>571</v>
      </c>
    </row>
    <row r="1242" spans="1:3" ht="12.75">
      <c r="A1242" s="92">
        <v>64.105</v>
      </c>
      <c r="B1242" s="92" t="s">
        <v>552</v>
      </c>
      <c r="C1242" s="92" t="s">
        <v>572</v>
      </c>
    </row>
    <row r="1243" spans="1:3" ht="12.75">
      <c r="A1243" s="92">
        <v>64.106</v>
      </c>
      <c r="B1243" s="92" t="s">
        <v>552</v>
      </c>
      <c r="C1243" s="92" t="s">
        <v>573</v>
      </c>
    </row>
    <row r="1244" spans="1:3" ht="12.75">
      <c r="A1244" s="92">
        <v>64.109</v>
      </c>
      <c r="B1244" s="92" t="s">
        <v>552</v>
      </c>
      <c r="C1244" s="92" t="s">
        <v>574</v>
      </c>
    </row>
    <row r="1245" spans="1:3" ht="12.75">
      <c r="A1245" s="92">
        <v>64.11</v>
      </c>
      <c r="B1245" s="92" t="s">
        <v>552</v>
      </c>
      <c r="C1245" s="92" t="s">
        <v>575</v>
      </c>
    </row>
    <row r="1246" spans="1:3" ht="12.75">
      <c r="A1246" s="92">
        <v>64.114</v>
      </c>
      <c r="B1246" s="92" t="s">
        <v>552</v>
      </c>
      <c r="C1246" s="92" t="s">
        <v>792</v>
      </c>
    </row>
    <row r="1247" spans="1:3" ht="12.75">
      <c r="A1247" s="92">
        <v>64.115</v>
      </c>
      <c r="B1247" s="92" t="s">
        <v>552</v>
      </c>
      <c r="C1247" s="92" t="s">
        <v>576</v>
      </c>
    </row>
    <row r="1248" spans="1:3" ht="12.75">
      <c r="A1248" s="92">
        <v>64.116</v>
      </c>
      <c r="B1248" s="92" t="s">
        <v>552</v>
      </c>
      <c r="C1248" s="92" t="s">
        <v>577</v>
      </c>
    </row>
    <row r="1249" spans="1:3" ht="12.75">
      <c r="A1249" s="92">
        <v>64.117</v>
      </c>
      <c r="B1249" s="92" t="s">
        <v>552</v>
      </c>
      <c r="C1249" s="92" t="s">
        <v>578</v>
      </c>
    </row>
    <row r="1250" spans="1:3" ht="12.75">
      <c r="A1250" s="92">
        <v>64.118</v>
      </c>
      <c r="B1250" s="92" t="s">
        <v>552</v>
      </c>
      <c r="C1250" s="92" t="s">
        <v>793</v>
      </c>
    </row>
    <row r="1251" spans="1:3" ht="12.75">
      <c r="A1251" s="92">
        <v>64.119</v>
      </c>
      <c r="B1251" s="92" t="s">
        <v>552</v>
      </c>
      <c r="C1251" s="92" t="s">
        <v>794</v>
      </c>
    </row>
    <row r="1252" spans="1:3" ht="12.75">
      <c r="A1252" s="92">
        <v>64.12</v>
      </c>
      <c r="B1252" s="92" t="s">
        <v>552</v>
      </c>
      <c r="C1252" s="92" t="s">
        <v>579</v>
      </c>
    </row>
    <row r="1253" spans="1:3" ht="12.75">
      <c r="A1253" s="92">
        <v>64.124</v>
      </c>
      <c r="B1253" s="92" t="s">
        <v>552</v>
      </c>
      <c r="C1253" s="92" t="s">
        <v>580</v>
      </c>
    </row>
    <row r="1254" spans="1:3" ht="12.75">
      <c r="A1254" s="92">
        <v>64.125</v>
      </c>
      <c r="B1254" s="92" t="s">
        <v>552</v>
      </c>
      <c r="C1254" s="92" t="s">
        <v>581</v>
      </c>
    </row>
    <row r="1255" spans="1:3" ht="12.75">
      <c r="A1255" s="92">
        <v>64.126</v>
      </c>
      <c r="B1255" s="92" t="s">
        <v>552</v>
      </c>
      <c r="C1255" s="92" t="s">
        <v>582</v>
      </c>
    </row>
    <row r="1256" spans="1:3" ht="12.75">
      <c r="A1256" s="92">
        <v>64.127</v>
      </c>
      <c r="B1256" s="92" t="s">
        <v>552</v>
      </c>
      <c r="C1256" s="92" t="s">
        <v>583</v>
      </c>
    </row>
    <row r="1257" spans="1:3" ht="12.75">
      <c r="A1257" s="92">
        <v>64.128</v>
      </c>
      <c r="B1257" s="92" t="s">
        <v>552</v>
      </c>
      <c r="C1257" s="92" t="s">
        <v>584</v>
      </c>
    </row>
    <row r="1258" spans="1:3" ht="12.75">
      <c r="A1258" s="92">
        <v>64.201</v>
      </c>
      <c r="B1258" s="92" t="s">
        <v>552</v>
      </c>
      <c r="C1258" s="92" t="s">
        <v>585</v>
      </c>
    </row>
    <row r="1259" spans="1:3" ht="12.75">
      <c r="A1259" s="92">
        <v>64.202</v>
      </c>
      <c r="B1259" s="92" t="s">
        <v>552</v>
      </c>
      <c r="C1259" s="92" t="s">
        <v>586</v>
      </c>
    </row>
    <row r="1260" spans="1:3" ht="12.75">
      <c r="A1260" s="92">
        <v>64.203</v>
      </c>
      <c r="B1260" s="92" t="s">
        <v>552</v>
      </c>
      <c r="C1260" s="92" t="s">
        <v>587</v>
      </c>
    </row>
    <row r="1261" spans="1:3" ht="12.75">
      <c r="A1261" s="92">
        <v>66.001</v>
      </c>
      <c r="B1261" s="92" t="s">
        <v>588</v>
      </c>
      <c r="C1261" s="92" t="s">
        <v>589</v>
      </c>
    </row>
    <row r="1262" spans="1:3" ht="12.75">
      <c r="A1262" s="92">
        <v>66.032</v>
      </c>
      <c r="B1262" s="92" t="s">
        <v>588</v>
      </c>
      <c r="C1262" s="92" t="s">
        <v>590</v>
      </c>
    </row>
    <row r="1263" spans="1:3" ht="12.75">
      <c r="A1263" s="92">
        <v>66.033</v>
      </c>
      <c r="B1263" s="92" t="s">
        <v>588</v>
      </c>
      <c r="C1263" s="92" t="s">
        <v>591</v>
      </c>
    </row>
    <row r="1264" spans="1:3" ht="12.75">
      <c r="A1264" s="92">
        <v>66.034</v>
      </c>
      <c r="B1264" s="92" t="s">
        <v>588</v>
      </c>
      <c r="C1264" s="92" t="s">
        <v>2551</v>
      </c>
    </row>
    <row r="1265" spans="1:3" ht="12.75">
      <c r="A1265" s="92">
        <v>66.035</v>
      </c>
      <c r="B1265" s="92" t="s">
        <v>588</v>
      </c>
      <c r="C1265" s="92" t="s">
        <v>1364</v>
      </c>
    </row>
    <row r="1266" spans="1:3" ht="12.75">
      <c r="A1266" s="92">
        <v>66.036</v>
      </c>
      <c r="B1266" s="92" t="s">
        <v>588</v>
      </c>
      <c r="C1266" s="92" t="s">
        <v>1365</v>
      </c>
    </row>
    <row r="1267" spans="1:3" ht="12.75">
      <c r="A1267" s="92">
        <v>66.037</v>
      </c>
      <c r="B1267" s="92" t="s">
        <v>588</v>
      </c>
      <c r="C1267" s="92" t="s">
        <v>2552</v>
      </c>
    </row>
    <row r="1268" spans="1:3" ht="12.75">
      <c r="A1268" s="92">
        <v>66.038</v>
      </c>
      <c r="B1268" s="92" t="s">
        <v>588</v>
      </c>
      <c r="C1268" s="92" t="s">
        <v>846</v>
      </c>
    </row>
    <row r="1269" spans="1:3" ht="12.75">
      <c r="A1269" s="92">
        <v>66.039</v>
      </c>
      <c r="B1269" s="92" t="s">
        <v>588</v>
      </c>
      <c r="C1269" s="92" t="s">
        <v>2553</v>
      </c>
    </row>
    <row r="1270" spans="1:3" ht="12.75">
      <c r="A1270" s="92">
        <v>66.04</v>
      </c>
      <c r="B1270" s="92" t="s">
        <v>588</v>
      </c>
      <c r="C1270" s="92" t="s">
        <v>847</v>
      </c>
    </row>
    <row r="1271" spans="1:3" ht="12.75">
      <c r="A1271" s="92">
        <v>66.041</v>
      </c>
      <c r="B1271" s="92" t="s">
        <v>588</v>
      </c>
      <c r="C1271" s="92" t="s">
        <v>2318</v>
      </c>
    </row>
    <row r="1272" spans="1:3" ht="12.75">
      <c r="A1272" s="92">
        <v>66.042</v>
      </c>
      <c r="B1272" s="92" t="s">
        <v>588</v>
      </c>
      <c r="C1272" s="92" t="s">
        <v>2319</v>
      </c>
    </row>
    <row r="1273" spans="1:3" ht="12.75">
      <c r="A1273" s="92">
        <v>66.05</v>
      </c>
      <c r="B1273" s="92" t="s">
        <v>588</v>
      </c>
      <c r="C1273" s="92" t="s">
        <v>2371</v>
      </c>
    </row>
    <row r="1274" spans="1:3" ht="12.75">
      <c r="A1274" s="92">
        <v>66.11</v>
      </c>
      <c r="B1274" s="92" t="s">
        <v>588</v>
      </c>
      <c r="C1274" s="92" t="s">
        <v>1366</v>
      </c>
    </row>
    <row r="1275" spans="1:3" ht="12.75">
      <c r="A1275" s="92">
        <v>66.111</v>
      </c>
      <c r="B1275" s="92" t="s">
        <v>588</v>
      </c>
      <c r="C1275" s="92" t="s">
        <v>1367</v>
      </c>
    </row>
    <row r="1276" spans="1:3" s="102" customFormat="1" ht="12.75">
      <c r="A1276" s="100">
        <v>66.112</v>
      </c>
      <c r="B1276" s="100" t="s">
        <v>588</v>
      </c>
      <c r="C1276" s="100" t="s">
        <v>2136</v>
      </c>
    </row>
    <row r="1277" spans="1:3" s="102" customFormat="1" ht="12.75">
      <c r="A1277" s="103">
        <v>66.113</v>
      </c>
      <c r="B1277" s="103" t="s">
        <v>588</v>
      </c>
      <c r="C1277" s="103" t="s">
        <v>2508</v>
      </c>
    </row>
    <row r="1278" spans="1:3" s="102" customFormat="1" ht="12.75">
      <c r="A1278" s="100">
        <v>66.115</v>
      </c>
      <c r="B1278" s="100" t="s">
        <v>588</v>
      </c>
      <c r="C1278" s="100" t="s">
        <v>2137</v>
      </c>
    </row>
    <row r="1279" spans="1:3" s="102" customFormat="1" ht="12.75">
      <c r="A1279" s="100">
        <v>66.116</v>
      </c>
      <c r="B1279" s="100" t="s">
        <v>588</v>
      </c>
      <c r="C1279" s="100" t="s">
        <v>2138</v>
      </c>
    </row>
    <row r="1280" spans="1:3" s="102" customFormat="1" ht="12.75">
      <c r="A1280" s="103">
        <v>66.117</v>
      </c>
      <c r="B1280" s="103" t="s">
        <v>588</v>
      </c>
      <c r="C1280" s="103" t="s">
        <v>2334</v>
      </c>
    </row>
    <row r="1281" spans="1:3" s="102" customFormat="1" ht="12.75">
      <c r="A1281" s="103">
        <v>66.119</v>
      </c>
      <c r="B1281" s="103" t="s">
        <v>588</v>
      </c>
      <c r="C1281" s="103" t="s">
        <v>2193</v>
      </c>
    </row>
    <row r="1282" spans="1:3" s="102" customFormat="1" ht="12.75">
      <c r="A1282" s="103">
        <v>66.12</v>
      </c>
      <c r="B1282" s="103" t="s">
        <v>588</v>
      </c>
      <c r="C1282" s="103" t="s">
        <v>2194</v>
      </c>
    </row>
    <row r="1283" spans="1:3" s="102" customFormat="1" ht="12.75">
      <c r="A1283" s="103">
        <v>66.121</v>
      </c>
      <c r="B1283" s="103" t="s">
        <v>588</v>
      </c>
      <c r="C1283" s="103" t="s">
        <v>2195</v>
      </c>
    </row>
    <row r="1284" spans="1:3" s="102" customFormat="1" ht="12.75">
      <c r="A1284" s="103">
        <v>66.122</v>
      </c>
      <c r="B1284" s="103" t="s">
        <v>588</v>
      </c>
      <c r="C1284" s="103" t="s">
        <v>2196</v>
      </c>
    </row>
    <row r="1285" spans="1:3" s="102" customFormat="1" ht="12.75">
      <c r="A1285" s="103">
        <v>66.123</v>
      </c>
      <c r="B1285" s="103" t="s">
        <v>588</v>
      </c>
      <c r="C1285" s="103" t="s">
        <v>2197</v>
      </c>
    </row>
    <row r="1286" spans="1:3" s="102" customFormat="1" ht="12.75">
      <c r="A1286" s="103">
        <v>66.124</v>
      </c>
      <c r="B1286" s="103" t="s">
        <v>588</v>
      </c>
      <c r="C1286" s="103" t="s">
        <v>2198</v>
      </c>
    </row>
    <row r="1287" spans="1:3" s="102" customFormat="1" ht="12.75">
      <c r="A1287" s="103">
        <v>66.125</v>
      </c>
      <c r="B1287" s="103" t="s">
        <v>588</v>
      </c>
      <c r="C1287" s="103" t="s">
        <v>2199</v>
      </c>
    </row>
    <row r="1288" spans="1:3" s="102" customFormat="1" ht="12.75">
      <c r="A1288" s="103">
        <v>66.202</v>
      </c>
      <c r="B1288" s="103" t="s">
        <v>588</v>
      </c>
      <c r="C1288" s="103" t="s">
        <v>215</v>
      </c>
    </row>
    <row r="1289" spans="1:3" s="102" customFormat="1" ht="12.75">
      <c r="A1289" s="103">
        <v>66.203</v>
      </c>
      <c r="B1289" s="103" t="s">
        <v>588</v>
      </c>
      <c r="C1289" s="103" t="s">
        <v>2200</v>
      </c>
    </row>
    <row r="1290" spans="1:3" s="102" customFormat="1" ht="12.75">
      <c r="A1290" s="103">
        <v>66.305</v>
      </c>
      <c r="B1290" s="103" t="s">
        <v>588</v>
      </c>
      <c r="C1290" s="103" t="s">
        <v>2509</v>
      </c>
    </row>
    <row r="1291" spans="1:3" s="102" customFormat="1" ht="12.75">
      <c r="A1291" s="100">
        <v>66.306</v>
      </c>
      <c r="B1291" s="100" t="s">
        <v>588</v>
      </c>
      <c r="C1291" s="100" t="s">
        <v>2139</v>
      </c>
    </row>
    <row r="1292" spans="1:3" s="102" customFormat="1" ht="12.75">
      <c r="A1292" s="103">
        <v>66.309</v>
      </c>
      <c r="B1292" s="103" t="s">
        <v>588</v>
      </c>
      <c r="C1292" s="103" t="s">
        <v>216</v>
      </c>
    </row>
    <row r="1293" spans="1:3" ht="12.75">
      <c r="A1293" s="92">
        <v>66.31</v>
      </c>
      <c r="B1293" s="92" t="s">
        <v>588</v>
      </c>
      <c r="C1293" s="92" t="s">
        <v>217</v>
      </c>
    </row>
    <row r="1294" spans="1:3" ht="12.75">
      <c r="A1294" s="92">
        <v>66.312</v>
      </c>
      <c r="B1294" s="92" t="s">
        <v>588</v>
      </c>
      <c r="C1294" s="92" t="s">
        <v>2335</v>
      </c>
    </row>
    <row r="1295" spans="1:3" ht="12.75">
      <c r="A1295" s="92">
        <v>66.418</v>
      </c>
      <c r="B1295" s="92" t="s">
        <v>588</v>
      </c>
      <c r="C1295" s="92" t="s">
        <v>218</v>
      </c>
    </row>
    <row r="1296" spans="1:3" ht="12.75">
      <c r="A1296" s="92">
        <v>66.419</v>
      </c>
      <c r="B1296" s="92" t="s">
        <v>588</v>
      </c>
      <c r="C1296" s="92" t="s">
        <v>1336</v>
      </c>
    </row>
    <row r="1297" spans="1:3" ht="12.75">
      <c r="A1297" s="92">
        <v>66.424</v>
      </c>
      <c r="B1297" s="92" t="s">
        <v>588</v>
      </c>
      <c r="C1297" s="92" t="s">
        <v>2554</v>
      </c>
    </row>
    <row r="1298" spans="1:3" ht="12.75">
      <c r="A1298" s="92">
        <v>66.432</v>
      </c>
      <c r="B1298" s="92" t="s">
        <v>588</v>
      </c>
      <c r="C1298" s="92" t="s">
        <v>1337</v>
      </c>
    </row>
    <row r="1299" spans="1:3" ht="12.75">
      <c r="A1299" s="92">
        <v>66.433</v>
      </c>
      <c r="B1299" s="92" t="s">
        <v>588</v>
      </c>
      <c r="C1299" s="92" t="s">
        <v>1338</v>
      </c>
    </row>
    <row r="1300" spans="1:3" ht="12.75">
      <c r="A1300" s="92">
        <v>66.436</v>
      </c>
      <c r="B1300" s="92" t="s">
        <v>588</v>
      </c>
      <c r="C1300" s="92" t="s">
        <v>1339</v>
      </c>
    </row>
    <row r="1301" spans="1:3" ht="12.75">
      <c r="A1301" s="92">
        <v>66.437</v>
      </c>
      <c r="B1301" s="92" t="s">
        <v>588</v>
      </c>
      <c r="C1301" s="92" t="s">
        <v>2510</v>
      </c>
    </row>
    <row r="1302" spans="1:3" ht="12.75">
      <c r="A1302" s="92">
        <v>66.439</v>
      </c>
      <c r="B1302" s="92" t="s">
        <v>588</v>
      </c>
      <c r="C1302" s="92" t="s">
        <v>1340</v>
      </c>
    </row>
    <row r="1303" spans="1:3" ht="12.75">
      <c r="A1303" s="92">
        <v>66.454</v>
      </c>
      <c r="B1303" s="92" t="s">
        <v>588</v>
      </c>
      <c r="C1303" s="92" t="s">
        <v>1341</v>
      </c>
    </row>
    <row r="1304" spans="1:3" ht="12.75">
      <c r="A1304" s="92">
        <v>66.456</v>
      </c>
      <c r="B1304" s="92" t="s">
        <v>588</v>
      </c>
      <c r="C1304" s="92" t="s">
        <v>1342</v>
      </c>
    </row>
    <row r="1305" spans="1:3" ht="12.75">
      <c r="A1305" s="92">
        <v>66.458</v>
      </c>
      <c r="B1305" s="92" t="s">
        <v>588</v>
      </c>
      <c r="C1305" s="92" t="s">
        <v>1343</v>
      </c>
    </row>
    <row r="1306" spans="1:3" ht="12.75">
      <c r="A1306" s="92">
        <v>66.46</v>
      </c>
      <c r="B1306" s="92" t="s">
        <v>588</v>
      </c>
      <c r="C1306" s="92" t="s">
        <v>1344</v>
      </c>
    </row>
    <row r="1307" spans="1:3" ht="12.75">
      <c r="A1307" s="92">
        <v>66.461</v>
      </c>
      <c r="B1307" s="92" t="s">
        <v>588</v>
      </c>
      <c r="C1307" s="92" t="s">
        <v>1345</v>
      </c>
    </row>
    <row r="1308" spans="1:3" ht="12.75">
      <c r="A1308" s="92">
        <v>66.462</v>
      </c>
      <c r="B1308" s="92" t="s">
        <v>588</v>
      </c>
      <c r="C1308" s="92" t="s">
        <v>2555</v>
      </c>
    </row>
    <row r="1309" spans="1:3" ht="12.75">
      <c r="A1309" s="92">
        <v>66.463</v>
      </c>
      <c r="B1309" s="92" t="s">
        <v>588</v>
      </c>
      <c r="C1309" s="92" t="s">
        <v>1346</v>
      </c>
    </row>
    <row r="1310" spans="1:3" ht="12.75">
      <c r="A1310" s="92">
        <v>66.466</v>
      </c>
      <c r="B1310" s="92" t="s">
        <v>588</v>
      </c>
      <c r="C1310" s="92" t="s">
        <v>1347</v>
      </c>
    </row>
    <row r="1311" spans="1:3" ht="12.75">
      <c r="A1311" s="92">
        <v>66.467</v>
      </c>
      <c r="B1311" s="92" t="s">
        <v>588</v>
      </c>
      <c r="C1311" s="92" t="s">
        <v>2511</v>
      </c>
    </row>
    <row r="1312" spans="1:3" ht="12.75">
      <c r="A1312" s="92">
        <v>66.468</v>
      </c>
      <c r="B1312" s="92" t="s">
        <v>588</v>
      </c>
      <c r="C1312" s="92" t="s">
        <v>1348</v>
      </c>
    </row>
    <row r="1313" spans="1:3" ht="12.75">
      <c r="A1313" s="92">
        <v>66.469</v>
      </c>
      <c r="B1313" s="92" t="s">
        <v>588</v>
      </c>
      <c r="C1313" s="92" t="s">
        <v>1349</v>
      </c>
    </row>
    <row r="1314" spans="1:3" ht="12.75">
      <c r="A1314" s="92">
        <v>66.471</v>
      </c>
      <c r="B1314" s="92" t="s">
        <v>588</v>
      </c>
      <c r="C1314" s="92" t="s">
        <v>1350</v>
      </c>
    </row>
    <row r="1315" spans="1:3" ht="12.75">
      <c r="A1315" s="92">
        <v>66.472</v>
      </c>
      <c r="B1315" s="92" t="s">
        <v>588</v>
      </c>
      <c r="C1315" s="92" t="s">
        <v>1351</v>
      </c>
    </row>
    <row r="1316" spans="1:3" ht="12.75">
      <c r="A1316" s="92">
        <v>66.473</v>
      </c>
      <c r="B1316" s="92" t="s">
        <v>588</v>
      </c>
      <c r="C1316" s="92" t="s">
        <v>1352</v>
      </c>
    </row>
    <row r="1317" spans="1:3" ht="12.75">
      <c r="A1317" s="92">
        <v>66.474</v>
      </c>
      <c r="B1317" s="92" t="s">
        <v>588</v>
      </c>
      <c r="C1317" s="92" t="s">
        <v>1353</v>
      </c>
    </row>
    <row r="1318" spans="1:3" ht="12.75">
      <c r="A1318" s="92">
        <v>66.475</v>
      </c>
      <c r="B1318" s="92" t="s">
        <v>588</v>
      </c>
      <c r="C1318" s="92" t="s">
        <v>1354</v>
      </c>
    </row>
    <row r="1319" spans="1:3" ht="12.75">
      <c r="A1319" s="92">
        <v>66.478</v>
      </c>
      <c r="B1319" s="92" t="s">
        <v>588</v>
      </c>
      <c r="C1319" s="92" t="s">
        <v>1355</v>
      </c>
    </row>
    <row r="1320" spans="1:3" ht="12.75">
      <c r="A1320" s="92">
        <v>66.479</v>
      </c>
      <c r="B1320" s="92" t="s">
        <v>588</v>
      </c>
      <c r="C1320" s="92" t="s">
        <v>1356</v>
      </c>
    </row>
    <row r="1321" spans="1:3" ht="12.75">
      <c r="A1321" s="92">
        <v>66.48</v>
      </c>
      <c r="B1321" s="92" t="s">
        <v>588</v>
      </c>
      <c r="C1321" s="92" t="s">
        <v>2512</v>
      </c>
    </row>
    <row r="1322" spans="1:3" ht="12.75">
      <c r="A1322" s="92">
        <v>66.481</v>
      </c>
      <c r="B1322" s="92" t="s">
        <v>588</v>
      </c>
      <c r="C1322" s="92" t="s">
        <v>1357</v>
      </c>
    </row>
    <row r="1323" spans="1:3" ht="12.75">
      <c r="A1323" s="92">
        <v>66.508</v>
      </c>
      <c r="B1323" s="92" t="s">
        <v>588</v>
      </c>
      <c r="C1323" s="92" t="s">
        <v>1358</v>
      </c>
    </row>
    <row r="1324" spans="1:3" ht="12.75">
      <c r="A1324" s="92">
        <v>66.509</v>
      </c>
      <c r="B1324" s="92" t="s">
        <v>588</v>
      </c>
      <c r="C1324" s="92" t="s">
        <v>1359</v>
      </c>
    </row>
    <row r="1325" spans="1:3" ht="12.75">
      <c r="A1325" s="92">
        <v>66.51</v>
      </c>
      <c r="B1325" s="92" t="s">
        <v>588</v>
      </c>
      <c r="C1325" s="92" t="s">
        <v>1360</v>
      </c>
    </row>
    <row r="1326" spans="1:3" ht="12.75">
      <c r="A1326" s="92">
        <v>66.511</v>
      </c>
      <c r="B1326" s="92" t="s">
        <v>588</v>
      </c>
      <c r="C1326" s="92" t="s">
        <v>2336</v>
      </c>
    </row>
    <row r="1327" spans="1:3" ht="12.75">
      <c r="A1327" s="92">
        <v>66.512</v>
      </c>
      <c r="B1327" s="92" t="s">
        <v>588</v>
      </c>
      <c r="C1327" s="92" t="s">
        <v>1361</v>
      </c>
    </row>
    <row r="1328" spans="1:3" ht="12.75">
      <c r="A1328" s="92">
        <v>66.513</v>
      </c>
      <c r="B1328" s="92" t="s">
        <v>588</v>
      </c>
      <c r="C1328" s="92" t="s">
        <v>2556</v>
      </c>
    </row>
    <row r="1329" spans="1:3" ht="12.75">
      <c r="A1329" s="92">
        <v>66.514</v>
      </c>
      <c r="B1329" s="92" t="s">
        <v>588</v>
      </c>
      <c r="C1329" s="92" t="s">
        <v>2513</v>
      </c>
    </row>
    <row r="1330" spans="1:3" s="102" customFormat="1" ht="12.75">
      <c r="A1330" s="100">
        <v>66.515</v>
      </c>
      <c r="B1330" s="100" t="s">
        <v>588</v>
      </c>
      <c r="C1330" s="100" t="s">
        <v>2140</v>
      </c>
    </row>
    <row r="1331" spans="1:3" ht="12.75">
      <c r="A1331" s="92">
        <v>66.516</v>
      </c>
      <c r="B1331" s="92" t="s">
        <v>588</v>
      </c>
      <c r="C1331" s="92" t="s">
        <v>1362</v>
      </c>
    </row>
    <row r="1332" spans="1:3" ht="12.75">
      <c r="A1332" s="92">
        <v>66.517</v>
      </c>
      <c r="B1332" s="92" t="s">
        <v>588</v>
      </c>
      <c r="C1332" s="92" t="s">
        <v>2514</v>
      </c>
    </row>
    <row r="1333" spans="1:3" ht="12.75">
      <c r="A1333" s="92">
        <v>66.518</v>
      </c>
      <c r="B1333" s="92" t="s">
        <v>588</v>
      </c>
      <c r="C1333" s="92" t="s">
        <v>1363</v>
      </c>
    </row>
    <row r="1334" spans="1:3" ht="12.75">
      <c r="A1334" s="92">
        <v>66.6</v>
      </c>
      <c r="B1334" s="92" t="s">
        <v>588</v>
      </c>
      <c r="C1334" s="92" t="s">
        <v>2337</v>
      </c>
    </row>
    <row r="1335" spans="1:3" ht="12.75">
      <c r="A1335" s="92">
        <v>66.604</v>
      </c>
      <c r="B1335" s="92" t="s">
        <v>588</v>
      </c>
      <c r="C1335" s="92" t="s">
        <v>2515</v>
      </c>
    </row>
    <row r="1336" spans="1:3" ht="12.75">
      <c r="A1336" s="92">
        <v>66.605</v>
      </c>
      <c r="B1336" s="92" t="s">
        <v>588</v>
      </c>
      <c r="C1336" s="92" t="s">
        <v>1707</v>
      </c>
    </row>
    <row r="1337" spans="1:3" ht="12.75">
      <c r="A1337" s="92">
        <v>66.608</v>
      </c>
      <c r="B1337" s="92" t="s">
        <v>588</v>
      </c>
      <c r="C1337" s="92" t="s">
        <v>1415</v>
      </c>
    </row>
    <row r="1338" spans="1:3" ht="12.75">
      <c r="A1338" s="92">
        <v>66.609</v>
      </c>
      <c r="B1338" s="92" t="s">
        <v>588</v>
      </c>
      <c r="C1338" s="92" t="s">
        <v>1416</v>
      </c>
    </row>
    <row r="1339" spans="1:3" ht="12.75">
      <c r="A1339" s="92">
        <v>66.61</v>
      </c>
      <c r="B1339" s="92" t="s">
        <v>588</v>
      </c>
      <c r="C1339" s="92" t="s">
        <v>1417</v>
      </c>
    </row>
    <row r="1340" spans="1:3" ht="12.75">
      <c r="A1340" s="92">
        <v>66.611</v>
      </c>
      <c r="B1340" s="92" t="s">
        <v>588</v>
      </c>
      <c r="C1340" s="92" t="s">
        <v>1418</v>
      </c>
    </row>
    <row r="1341" spans="1:3" ht="12.75">
      <c r="A1341" s="92">
        <v>66.612</v>
      </c>
      <c r="B1341" s="92" t="s">
        <v>588</v>
      </c>
      <c r="C1341" s="92" t="s">
        <v>2557</v>
      </c>
    </row>
    <row r="1342" spans="1:3" ht="12.75">
      <c r="A1342" s="92">
        <v>66.7</v>
      </c>
      <c r="B1342" s="92" t="s">
        <v>588</v>
      </c>
      <c r="C1342" s="92" t="s">
        <v>1419</v>
      </c>
    </row>
    <row r="1343" spans="1:3" ht="12.75">
      <c r="A1343" s="92">
        <v>66.701</v>
      </c>
      <c r="B1343" s="92" t="s">
        <v>588</v>
      </c>
      <c r="C1343" s="92" t="s">
        <v>1420</v>
      </c>
    </row>
    <row r="1344" spans="1:3" ht="12.75">
      <c r="A1344" s="92">
        <v>66.707</v>
      </c>
      <c r="B1344" s="92" t="s">
        <v>588</v>
      </c>
      <c r="C1344" s="92" t="s">
        <v>1421</v>
      </c>
    </row>
    <row r="1345" spans="1:3" ht="12.75">
      <c r="A1345" s="92">
        <v>66.708</v>
      </c>
      <c r="B1345" s="92" t="s">
        <v>588</v>
      </c>
      <c r="C1345" s="92" t="s">
        <v>1422</v>
      </c>
    </row>
    <row r="1346" spans="1:3" ht="12.75">
      <c r="A1346" s="92">
        <v>66.709</v>
      </c>
      <c r="B1346" s="92" t="s">
        <v>588</v>
      </c>
      <c r="C1346" s="92" t="s">
        <v>1423</v>
      </c>
    </row>
    <row r="1347" spans="1:3" ht="12.75">
      <c r="A1347" s="92">
        <v>66.714</v>
      </c>
      <c r="B1347" s="92" t="s">
        <v>588</v>
      </c>
      <c r="C1347" s="92" t="s">
        <v>2516</v>
      </c>
    </row>
    <row r="1348" spans="1:3" ht="12.75">
      <c r="A1348" s="92">
        <v>66.715</v>
      </c>
      <c r="B1348" s="92" t="s">
        <v>588</v>
      </c>
      <c r="C1348" s="92" t="s">
        <v>2558</v>
      </c>
    </row>
    <row r="1349" spans="1:3" ht="12.75">
      <c r="A1349" s="92">
        <v>66.716</v>
      </c>
      <c r="B1349" s="92" t="s">
        <v>588</v>
      </c>
      <c r="C1349" s="92" t="s">
        <v>2338</v>
      </c>
    </row>
    <row r="1350" spans="1:3" ht="12.75">
      <c r="A1350" s="92">
        <v>66.717</v>
      </c>
      <c r="B1350" s="92" t="s">
        <v>588</v>
      </c>
      <c r="C1350" s="92" t="s">
        <v>323</v>
      </c>
    </row>
    <row r="1351" spans="1:3" ht="12.75">
      <c r="A1351" s="92">
        <v>66.718</v>
      </c>
      <c r="B1351" s="92" t="s">
        <v>588</v>
      </c>
      <c r="C1351" s="92" t="s">
        <v>2517</v>
      </c>
    </row>
    <row r="1352" spans="1:3" ht="12.75">
      <c r="A1352" s="92">
        <v>66.801</v>
      </c>
      <c r="B1352" s="92" t="s">
        <v>588</v>
      </c>
      <c r="C1352" s="92" t="s">
        <v>324</v>
      </c>
    </row>
    <row r="1353" spans="1:3" ht="12.75">
      <c r="A1353" s="92">
        <v>66.802</v>
      </c>
      <c r="B1353" s="92" t="s">
        <v>588</v>
      </c>
      <c r="C1353" s="92" t="s">
        <v>1232</v>
      </c>
    </row>
    <row r="1354" spans="1:3" ht="12.75">
      <c r="A1354" s="92">
        <v>66.804</v>
      </c>
      <c r="B1354" s="92" t="s">
        <v>588</v>
      </c>
      <c r="C1354" s="92" t="s">
        <v>2339</v>
      </c>
    </row>
    <row r="1355" spans="1:3" ht="12.75">
      <c r="A1355" s="92">
        <v>66.805</v>
      </c>
      <c r="B1355" s="92" t="s">
        <v>588</v>
      </c>
      <c r="C1355" s="92" t="s">
        <v>2340</v>
      </c>
    </row>
    <row r="1356" spans="1:3" ht="12.75">
      <c r="A1356" s="92">
        <v>66.806</v>
      </c>
      <c r="B1356" s="92" t="s">
        <v>588</v>
      </c>
      <c r="C1356" s="92" t="s">
        <v>325</v>
      </c>
    </row>
    <row r="1357" spans="1:3" ht="12.75">
      <c r="A1357" s="92">
        <v>66.808</v>
      </c>
      <c r="B1357" s="92" t="s">
        <v>588</v>
      </c>
      <c r="C1357" s="92" t="s">
        <v>326</v>
      </c>
    </row>
    <row r="1358" spans="1:3" ht="12.75">
      <c r="A1358" s="92">
        <v>66.809</v>
      </c>
      <c r="B1358" s="92" t="s">
        <v>588</v>
      </c>
      <c r="C1358" s="92" t="s">
        <v>327</v>
      </c>
    </row>
    <row r="1359" spans="1:3" ht="12.75">
      <c r="A1359" s="92">
        <v>66.81</v>
      </c>
      <c r="B1359" s="92" t="s">
        <v>588</v>
      </c>
      <c r="C1359" s="92" t="s">
        <v>328</v>
      </c>
    </row>
    <row r="1360" spans="1:3" ht="12.75">
      <c r="A1360" s="92">
        <v>66.812</v>
      </c>
      <c r="B1360" s="92" t="s">
        <v>588</v>
      </c>
      <c r="C1360" s="92" t="s">
        <v>329</v>
      </c>
    </row>
    <row r="1361" spans="1:3" ht="12.75">
      <c r="A1361" s="92">
        <v>66.813</v>
      </c>
      <c r="B1361" s="92" t="s">
        <v>588</v>
      </c>
      <c r="C1361" s="92" t="s">
        <v>330</v>
      </c>
    </row>
    <row r="1362" spans="1:3" ht="12.75">
      <c r="A1362" s="92">
        <v>66.814</v>
      </c>
      <c r="B1362" s="92" t="s">
        <v>588</v>
      </c>
      <c r="C1362" s="92" t="s">
        <v>2518</v>
      </c>
    </row>
    <row r="1363" spans="1:3" ht="12.75">
      <c r="A1363" s="92">
        <v>66.815</v>
      </c>
      <c r="B1363" s="92" t="s">
        <v>588</v>
      </c>
      <c r="C1363" s="92" t="s">
        <v>331</v>
      </c>
    </row>
    <row r="1364" spans="1:3" ht="12.75">
      <c r="A1364" s="92">
        <v>66.816</v>
      </c>
      <c r="B1364" s="92" t="s">
        <v>588</v>
      </c>
      <c r="C1364" s="92" t="s">
        <v>332</v>
      </c>
    </row>
    <row r="1365" spans="1:3" ht="12.75">
      <c r="A1365" s="92">
        <v>66.817</v>
      </c>
      <c r="B1365" s="92" t="s">
        <v>588</v>
      </c>
      <c r="C1365" s="92" t="s">
        <v>333</v>
      </c>
    </row>
    <row r="1366" spans="1:3" ht="12.75">
      <c r="A1366" s="92">
        <v>66.818</v>
      </c>
      <c r="B1366" s="92" t="s">
        <v>588</v>
      </c>
      <c r="C1366" s="92" t="s">
        <v>334</v>
      </c>
    </row>
    <row r="1367" spans="1:3" ht="12.75">
      <c r="A1367" s="92">
        <v>66.926</v>
      </c>
      <c r="B1367" s="92" t="s">
        <v>588</v>
      </c>
      <c r="C1367" s="92" t="s">
        <v>335</v>
      </c>
    </row>
    <row r="1368" spans="1:3" ht="12.75">
      <c r="A1368" s="92">
        <v>66.931</v>
      </c>
      <c r="B1368" s="92" t="s">
        <v>588</v>
      </c>
      <c r="C1368" s="92" t="s">
        <v>2559</v>
      </c>
    </row>
    <row r="1369" spans="1:3" ht="12.75">
      <c r="A1369" s="92">
        <v>66.94</v>
      </c>
      <c r="B1369" s="92" t="s">
        <v>588</v>
      </c>
      <c r="C1369" s="92" t="s">
        <v>2560</v>
      </c>
    </row>
    <row r="1370" spans="1:3" ht="12.75">
      <c r="A1370" s="92">
        <v>66.95</v>
      </c>
      <c r="B1370" s="92" t="s">
        <v>588</v>
      </c>
      <c r="C1370" s="92" t="s">
        <v>2341</v>
      </c>
    </row>
    <row r="1371" spans="1:3" ht="12.75">
      <c r="A1371" s="92">
        <v>66.951</v>
      </c>
      <c r="B1371" s="92" t="s">
        <v>588</v>
      </c>
      <c r="C1371" s="92" t="s">
        <v>336</v>
      </c>
    </row>
    <row r="1372" spans="1:3" ht="12.75">
      <c r="A1372" s="92">
        <v>66.952</v>
      </c>
      <c r="B1372" s="92" t="s">
        <v>588</v>
      </c>
      <c r="C1372" s="92" t="s">
        <v>337</v>
      </c>
    </row>
    <row r="1373" spans="1:3" ht="12.75">
      <c r="A1373" s="92">
        <v>68.001</v>
      </c>
      <c r="B1373" s="92" t="s">
        <v>338</v>
      </c>
      <c r="C1373" s="92" t="s">
        <v>339</v>
      </c>
    </row>
    <row r="1374" spans="1:3" ht="12.75">
      <c r="A1374" s="92">
        <v>70.002</v>
      </c>
      <c r="B1374" s="92" t="s">
        <v>340</v>
      </c>
      <c r="C1374" s="92" t="s">
        <v>341</v>
      </c>
    </row>
    <row r="1375" spans="1:3" ht="12.75">
      <c r="A1375" s="92">
        <v>70.003</v>
      </c>
      <c r="B1375" s="92" t="s">
        <v>340</v>
      </c>
      <c r="C1375" s="92" t="s">
        <v>342</v>
      </c>
    </row>
    <row r="1376" spans="1:3" ht="12.75">
      <c r="A1376" s="92">
        <v>77.006</v>
      </c>
      <c r="B1376" s="92" t="s">
        <v>343</v>
      </c>
      <c r="C1376" s="92" t="s">
        <v>344</v>
      </c>
    </row>
    <row r="1377" spans="1:3" ht="12.75">
      <c r="A1377" s="92">
        <v>77.007</v>
      </c>
      <c r="B1377" s="92" t="s">
        <v>343</v>
      </c>
      <c r="C1377" s="92" t="s">
        <v>345</v>
      </c>
    </row>
    <row r="1378" spans="1:3" ht="12.75">
      <c r="A1378" s="92">
        <v>77.008</v>
      </c>
      <c r="B1378" s="92" t="s">
        <v>343</v>
      </c>
      <c r="C1378" s="92" t="s">
        <v>346</v>
      </c>
    </row>
    <row r="1379" spans="1:3" ht="12.75">
      <c r="A1379" s="92">
        <v>77.009</v>
      </c>
      <c r="B1379" s="92" t="s">
        <v>343</v>
      </c>
      <c r="C1379" s="92" t="s">
        <v>2201</v>
      </c>
    </row>
    <row r="1380" spans="1:3" ht="12.75">
      <c r="A1380" s="92">
        <v>78.004</v>
      </c>
      <c r="B1380" s="92" t="s">
        <v>347</v>
      </c>
      <c r="C1380" s="92" t="s">
        <v>348</v>
      </c>
    </row>
    <row r="1381" spans="1:3" ht="12.75">
      <c r="A1381" s="92">
        <v>81.003</v>
      </c>
      <c r="B1381" s="92" t="s">
        <v>349</v>
      </c>
      <c r="C1381" s="92" t="s">
        <v>350</v>
      </c>
    </row>
    <row r="1382" spans="1:3" ht="12.75">
      <c r="A1382" s="92">
        <v>81.022</v>
      </c>
      <c r="B1382" s="92" t="s">
        <v>349</v>
      </c>
      <c r="C1382" s="92" t="s">
        <v>351</v>
      </c>
    </row>
    <row r="1383" spans="1:3" ht="12.75">
      <c r="A1383" s="92">
        <v>81.036</v>
      </c>
      <c r="B1383" s="92" t="s">
        <v>349</v>
      </c>
      <c r="C1383" s="92" t="s">
        <v>352</v>
      </c>
    </row>
    <row r="1384" spans="1:3" ht="12.75">
      <c r="A1384" s="92">
        <v>81.041</v>
      </c>
      <c r="B1384" s="92" t="s">
        <v>349</v>
      </c>
      <c r="C1384" s="92" t="s">
        <v>353</v>
      </c>
    </row>
    <row r="1385" spans="1:3" ht="12.75">
      <c r="A1385" s="92">
        <v>81.042</v>
      </c>
      <c r="B1385" s="92" t="s">
        <v>349</v>
      </c>
      <c r="C1385" s="92" t="s">
        <v>1758</v>
      </c>
    </row>
    <row r="1386" spans="1:3" ht="12.75">
      <c r="A1386" s="92">
        <v>81.049</v>
      </c>
      <c r="B1386" s="92" t="s">
        <v>349</v>
      </c>
      <c r="C1386" s="92" t="s">
        <v>1759</v>
      </c>
    </row>
    <row r="1387" spans="1:3" ht="12.75">
      <c r="A1387" s="92">
        <v>81.057</v>
      </c>
      <c r="B1387" s="92" t="s">
        <v>349</v>
      </c>
      <c r="C1387" s="92" t="s">
        <v>1760</v>
      </c>
    </row>
    <row r="1388" spans="1:3" ht="12.75">
      <c r="A1388" s="92">
        <v>81.064</v>
      </c>
      <c r="B1388" s="92" t="s">
        <v>349</v>
      </c>
      <c r="C1388" s="92" t="s">
        <v>1761</v>
      </c>
    </row>
    <row r="1389" spans="1:3" ht="12.75">
      <c r="A1389" s="92">
        <v>81.065</v>
      </c>
      <c r="B1389" s="92" t="s">
        <v>349</v>
      </c>
      <c r="C1389" s="92" t="s">
        <v>1762</v>
      </c>
    </row>
    <row r="1390" spans="1:3" ht="12.75">
      <c r="A1390" s="92">
        <v>81.079</v>
      </c>
      <c r="B1390" s="92" t="s">
        <v>349</v>
      </c>
      <c r="C1390" s="92" t="s">
        <v>1763</v>
      </c>
    </row>
    <row r="1391" spans="1:3" ht="12.75">
      <c r="A1391" s="92">
        <v>81.086</v>
      </c>
      <c r="B1391" s="92" t="s">
        <v>349</v>
      </c>
      <c r="C1391" s="92" t="s">
        <v>1764</v>
      </c>
    </row>
    <row r="1392" spans="1:3" ht="12.75">
      <c r="A1392" s="92">
        <v>81.087</v>
      </c>
      <c r="B1392" s="92" t="s">
        <v>349</v>
      </c>
      <c r="C1392" s="92" t="s">
        <v>1765</v>
      </c>
    </row>
    <row r="1393" spans="1:3" ht="12.75">
      <c r="A1393" s="92">
        <v>81.089</v>
      </c>
      <c r="B1393" s="92" t="s">
        <v>349</v>
      </c>
      <c r="C1393" s="92" t="s">
        <v>1766</v>
      </c>
    </row>
    <row r="1394" spans="1:3" ht="12.75">
      <c r="A1394" s="92">
        <v>81.104</v>
      </c>
      <c r="B1394" s="92" t="s">
        <v>349</v>
      </c>
      <c r="C1394" s="92" t="s">
        <v>2561</v>
      </c>
    </row>
    <row r="1395" spans="1:3" ht="12.75">
      <c r="A1395" s="92">
        <v>81.105</v>
      </c>
      <c r="B1395" s="92" t="s">
        <v>349</v>
      </c>
      <c r="C1395" s="92" t="s">
        <v>1767</v>
      </c>
    </row>
    <row r="1396" spans="1:3" ht="12.75">
      <c r="A1396" s="92">
        <v>81.106</v>
      </c>
      <c r="B1396" s="92" t="s">
        <v>349</v>
      </c>
      <c r="C1396" s="92" t="s">
        <v>1768</v>
      </c>
    </row>
    <row r="1397" spans="1:3" ht="12.75">
      <c r="A1397" s="92">
        <v>81.108</v>
      </c>
      <c r="B1397" s="92" t="s">
        <v>349</v>
      </c>
      <c r="C1397" s="92" t="s">
        <v>1769</v>
      </c>
    </row>
    <row r="1398" spans="1:3" ht="12.75">
      <c r="A1398" s="92">
        <v>81.112</v>
      </c>
      <c r="B1398" s="92" t="s">
        <v>349</v>
      </c>
      <c r="C1398" s="92" t="s">
        <v>1770</v>
      </c>
    </row>
    <row r="1399" spans="1:3" ht="12.75">
      <c r="A1399" s="92">
        <v>81.113</v>
      </c>
      <c r="B1399" s="92" t="s">
        <v>349</v>
      </c>
      <c r="C1399" s="92" t="s">
        <v>1771</v>
      </c>
    </row>
    <row r="1400" spans="1:3" s="102" customFormat="1" ht="12.75">
      <c r="A1400" s="100">
        <v>81.114</v>
      </c>
      <c r="B1400" s="100" t="s">
        <v>349</v>
      </c>
      <c r="C1400" s="100" t="s">
        <v>2141</v>
      </c>
    </row>
    <row r="1401" spans="1:3" ht="12.75">
      <c r="A1401" s="92">
        <v>81.117</v>
      </c>
      <c r="B1401" s="92" t="s">
        <v>349</v>
      </c>
      <c r="C1401" s="92" t="s">
        <v>1772</v>
      </c>
    </row>
    <row r="1402" spans="1:3" ht="12.75">
      <c r="A1402" s="92">
        <v>81.119</v>
      </c>
      <c r="B1402" s="92" t="s">
        <v>349</v>
      </c>
      <c r="C1402" s="92" t="s">
        <v>1773</v>
      </c>
    </row>
    <row r="1403" spans="1:3" ht="12.75">
      <c r="A1403" s="92">
        <v>81.121</v>
      </c>
      <c r="B1403" s="92" t="s">
        <v>349</v>
      </c>
      <c r="C1403" s="92" t="s">
        <v>1774</v>
      </c>
    </row>
    <row r="1404" spans="1:3" ht="12.75">
      <c r="A1404" s="92">
        <v>81.122</v>
      </c>
      <c r="B1404" s="92" t="s">
        <v>349</v>
      </c>
      <c r="C1404" s="92" t="s">
        <v>1775</v>
      </c>
    </row>
    <row r="1405" spans="1:3" ht="12.75">
      <c r="A1405" s="92">
        <v>81.123</v>
      </c>
      <c r="B1405" s="92" t="s">
        <v>349</v>
      </c>
      <c r="C1405" s="92" t="s">
        <v>1776</v>
      </c>
    </row>
    <row r="1406" spans="1:3" ht="12.75">
      <c r="A1406" s="92">
        <v>81.124</v>
      </c>
      <c r="B1406" s="92" t="s">
        <v>349</v>
      </c>
      <c r="C1406" s="92" t="s">
        <v>2519</v>
      </c>
    </row>
    <row r="1407" spans="1:3" ht="12.75">
      <c r="A1407" s="92">
        <v>81.126</v>
      </c>
      <c r="B1407" s="92" t="s">
        <v>349</v>
      </c>
      <c r="C1407" s="92" t="s">
        <v>1777</v>
      </c>
    </row>
    <row r="1408" spans="1:3" ht="12.75">
      <c r="A1408" s="92">
        <v>81.127</v>
      </c>
      <c r="B1408" s="92" t="s">
        <v>349</v>
      </c>
      <c r="C1408" s="92" t="s">
        <v>2202</v>
      </c>
    </row>
    <row r="1409" spans="1:3" ht="12.75">
      <c r="A1409" s="92">
        <v>81.128</v>
      </c>
      <c r="B1409" s="92" t="s">
        <v>349</v>
      </c>
      <c r="C1409" s="92" t="s">
        <v>2203</v>
      </c>
    </row>
    <row r="1410" spans="1:3" ht="12.75">
      <c r="A1410" s="92">
        <v>81.129</v>
      </c>
      <c r="B1410" s="92" t="s">
        <v>349</v>
      </c>
      <c r="C1410" s="92" t="s">
        <v>2204</v>
      </c>
    </row>
    <row r="1411" spans="1:3" ht="12.75">
      <c r="A1411" s="92">
        <v>81.131</v>
      </c>
      <c r="B1411" s="92" t="s">
        <v>349</v>
      </c>
      <c r="C1411" s="92" t="s">
        <v>2320</v>
      </c>
    </row>
    <row r="1412" spans="1:3" ht="12.75">
      <c r="A1412" s="92">
        <v>81.132</v>
      </c>
      <c r="B1412" s="92" t="s">
        <v>349</v>
      </c>
      <c r="C1412" s="92" t="s">
        <v>2205</v>
      </c>
    </row>
    <row r="1413" spans="1:3" ht="12.75">
      <c r="A1413" s="92">
        <v>81.133</v>
      </c>
      <c r="B1413" s="92" t="s">
        <v>349</v>
      </c>
      <c r="C1413" s="92" t="s">
        <v>2206</v>
      </c>
    </row>
    <row r="1414" spans="1:3" ht="12.75">
      <c r="A1414" s="92">
        <v>81.134</v>
      </c>
      <c r="B1414" s="92" t="s">
        <v>349</v>
      </c>
      <c r="C1414" s="92" t="s">
        <v>2207</v>
      </c>
    </row>
    <row r="1415" spans="1:3" ht="12.75">
      <c r="A1415" s="92">
        <v>81.135</v>
      </c>
      <c r="B1415" s="92" t="s">
        <v>349</v>
      </c>
      <c r="C1415" s="92" t="s">
        <v>2208</v>
      </c>
    </row>
    <row r="1416" spans="1:3" ht="12.75">
      <c r="A1416" s="92">
        <v>81.136</v>
      </c>
      <c r="B1416" s="92" t="s">
        <v>349</v>
      </c>
      <c r="C1416" s="92" t="s">
        <v>2209</v>
      </c>
    </row>
    <row r="1417" spans="1:3" ht="12.75">
      <c r="A1417" s="92">
        <v>84.002</v>
      </c>
      <c r="B1417" s="92" t="s">
        <v>1778</v>
      </c>
      <c r="C1417" s="92" t="s">
        <v>848</v>
      </c>
    </row>
    <row r="1418" spans="1:3" ht="12.75">
      <c r="A1418" s="92">
        <v>84.004</v>
      </c>
      <c r="B1418" s="92" t="s">
        <v>1778</v>
      </c>
      <c r="C1418" s="92" t="s">
        <v>1779</v>
      </c>
    </row>
    <row r="1419" spans="1:3" ht="12.75">
      <c r="A1419" s="92">
        <v>84.007</v>
      </c>
      <c r="B1419" s="92" t="s">
        <v>1778</v>
      </c>
      <c r="C1419" s="92" t="s">
        <v>1780</v>
      </c>
    </row>
    <row r="1420" spans="1:3" ht="12.75">
      <c r="A1420" s="92">
        <v>84.01</v>
      </c>
      <c r="B1420" s="92" t="s">
        <v>1778</v>
      </c>
      <c r="C1420" s="92" t="s">
        <v>1781</v>
      </c>
    </row>
    <row r="1421" spans="1:3" ht="12.75">
      <c r="A1421" s="92">
        <v>84.011</v>
      </c>
      <c r="B1421" s="92" t="s">
        <v>1778</v>
      </c>
      <c r="C1421" s="92" t="s">
        <v>1233</v>
      </c>
    </row>
    <row r="1422" spans="1:3" ht="12.75">
      <c r="A1422" s="92">
        <v>84.013</v>
      </c>
      <c r="B1422" s="92" t="s">
        <v>1778</v>
      </c>
      <c r="C1422" s="92" t="s">
        <v>1782</v>
      </c>
    </row>
    <row r="1423" spans="1:3" ht="12.75">
      <c r="A1423" s="92">
        <v>84.015</v>
      </c>
      <c r="B1423" s="92" t="s">
        <v>1778</v>
      </c>
      <c r="C1423" s="92" t="s">
        <v>849</v>
      </c>
    </row>
    <row r="1424" spans="1:3" ht="12.75">
      <c r="A1424" s="92">
        <v>84.016</v>
      </c>
      <c r="B1424" s="92" t="s">
        <v>1778</v>
      </c>
      <c r="C1424" s="92" t="s">
        <v>1783</v>
      </c>
    </row>
    <row r="1425" spans="1:3" ht="12.75">
      <c r="A1425" s="92">
        <v>84.017</v>
      </c>
      <c r="B1425" s="92" t="s">
        <v>1778</v>
      </c>
      <c r="C1425" s="92" t="s">
        <v>1784</v>
      </c>
    </row>
    <row r="1426" spans="1:3" ht="12.75">
      <c r="A1426" s="92">
        <v>84.018</v>
      </c>
      <c r="B1426" s="92" t="s">
        <v>1778</v>
      </c>
      <c r="C1426" s="92" t="s">
        <v>1234</v>
      </c>
    </row>
    <row r="1427" spans="1:3" ht="12.75">
      <c r="A1427" s="92">
        <v>84.019</v>
      </c>
      <c r="B1427" s="92" t="s">
        <v>1778</v>
      </c>
      <c r="C1427" s="92" t="s">
        <v>850</v>
      </c>
    </row>
    <row r="1428" spans="1:3" ht="12.75">
      <c r="A1428" s="92">
        <v>84.021</v>
      </c>
      <c r="B1428" s="92" t="s">
        <v>1778</v>
      </c>
      <c r="C1428" s="92" t="s">
        <v>851</v>
      </c>
    </row>
    <row r="1429" spans="1:3" ht="12.75">
      <c r="A1429" s="92">
        <v>84.022</v>
      </c>
      <c r="B1429" s="92" t="s">
        <v>1778</v>
      </c>
      <c r="C1429" s="92" t="s">
        <v>852</v>
      </c>
    </row>
    <row r="1430" spans="1:3" ht="12.75">
      <c r="A1430" s="92">
        <v>84.027</v>
      </c>
      <c r="B1430" s="92" t="s">
        <v>1778</v>
      </c>
      <c r="C1430" s="92" t="s">
        <v>1235</v>
      </c>
    </row>
    <row r="1431" spans="1:3" ht="12.75">
      <c r="A1431" s="92">
        <v>84.031</v>
      </c>
      <c r="B1431" s="92" t="s">
        <v>1778</v>
      </c>
      <c r="C1431" s="92" t="s">
        <v>1236</v>
      </c>
    </row>
    <row r="1432" spans="1:3" ht="12.75">
      <c r="A1432" s="92">
        <v>84.032</v>
      </c>
      <c r="B1432" s="92" t="s">
        <v>1778</v>
      </c>
      <c r="C1432" s="92" t="s">
        <v>1785</v>
      </c>
    </row>
    <row r="1433" spans="1:3" ht="12.75">
      <c r="A1433" s="92">
        <v>84.033</v>
      </c>
      <c r="B1433" s="92" t="s">
        <v>1778</v>
      </c>
      <c r="C1433" s="92" t="s">
        <v>1786</v>
      </c>
    </row>
    <row r="1434" spans="1:3" ht="12.75">
      <c r="A1434" s="92">
        <v>84.037</v>
      </c>
      <c r="B1434" s="92" t="s">
        <v>1778</v>
      </c>
      <c r="C1434" s="92" t="s">
        <v>1787</v>
      </c>
    </row>
    <row r="1435" spans="1:3" ht="12.75">
      <c r="A1435" s="92">
        <v>84.038</v>
      </c>
      <c r="B1435" s="92" t="s">
        <v>1778</v>
      </c>
      <c r="C1435" s="92" t="s">
        <v>1237</v>
      </c>
    </row>
    <row r="1436" spans="1:3" ht="12.75">
      <c r="A1436" s="92">
        <v>84.04</v>
      </c>
      <c r="B1436" s="92" t="s">
        <v>1778</v>
      </c>
      <c r="C1436" s="92" t="s">
        <v>1238</v>
      </c>
    </row>
    <row r="1437" spans="1:3" ht="12.75">
      <c r="A1437" s="92">
        <v>84.041</v>
      </c>
      <c r="B1437" s="92" t="s">
        <v>1778</v>
      </c>
      <c r="C1437" s="92" t="s">
        <v>1788</v>
      </c>
    </row>
    <row r="1438" spans="1:3" ht="12.75">
      <c r="A1438" s="92">
        <v>84.042</v>
      </c>
      <c r="B1438" s="92" t="s">
        <v>1778</v>
      </c>
      <c r="C1438" s="92" t="s">
        <v>1239</v>
      </c>
    </row>
    <row r="1439" spans="1:3" ht="12.75">
      <c r="A1439" s="92">
        <v>84.044</v>
      </c>
      <c r="B1439" s="92" t="s">
        <v>1778</v>
      </c>
      <c r="C1439" s="92" t="s">
        <v>1240</v>
      </c>
    </row>
    <row r="1440" spans="1:3" ht="12.75">
      <c r="A1440" s="92">
        <v>84.047</v>
      </c>
      <c r="B1440" s="92" t="s">
        <v>1778</v>
      </c>
      <c r="C1440" s="92" t="s">
        <v>1241</v>
      </c>
    </row>
    <row r="1441" spans="1:3" ht="12.75">
      <c r="A1441" s="92">
        <v>84.048</v>
      </c>
      <c r="B1441" s="92" t="s">
        <v>1778</v>
      </c>
      <c r="C1441" s="92" t="s">
        <v>2342</v>
      </c>
    </row>
    <row r="1442" spans="1:3" ht="12.75">
      <c r="A1442" s="92">
        <v>84.051</v>
      </c>
      <c r="B1442" s="92" t="s">
        <v>1778</v>
      </c>
      <c r="C1442" s="92" t="s">
        <v>2343</v>
      </c>
    </row>
    <row r="1443" spans="1:3" ht="12.75">
      <c r="A1443" s="92">
        <v>84.06</v>
      </c>
      <c r="B1443" s="92" t="s">
        <v>1778</v>
      </c>
      <c r="C1443" s="92" t="s">
        <v>1242</v>
      </c>
    </row>
    <row r="1444" spans="1:3" ht="12.75">
      <c r="A1444" s="92">
        <v>84.063</v>
      </c>
      <c r="B1444" s="92" t="s">
        <v>1778</v>
      </c>
      <c r="C1444" s="92" t="s">
        <v>1789</v>
      </c>
    </row>
    <row r="1445" spans="1:3" ht="12.75">
      <c r="A1445" s="92">
        <v>84.066</v>
      </c>
      <c r="B1445" s="92" t="s">
        <v>1778</v>
      </c>
      <c r="C1445" s="92" t="s">
        <v>1243</v>
      </c>
    </row>
    <row r="1446" spans="1:3" ht="12.75">
      <c r="A1446" s="92">
        <v>84.069</v>
      </c>
      <c r="B1446" s="92" t="s">
        <v>1778</v>
      </c>
      <c r="C1446" s="92" t="s">
        <v>1790</v>
      </c>
    </row>
    <row r="1447" spans="1:3" ht="12.75">
      <c r="A1447" s="92">
        <v>84.083</v>
      </c>
      <c r="B1447" s="92" t="s">
        <v>1778</v>
      </c>
      <c r="C1447" s="92" t="s">
        <v>1791</v>
      </c>
    </row>
    <row r="1448" spans="1:3" ht="12.75">
      <c r="A1448" s="92">
        <v>84.101</v>
      </c>
      <c r="B1448" s="92" t="s">
        <v>1778</v>
      </c>
      <c r="C1448" s="92" t="s">
        <v>853</v>
      </c>
    </row>
    <row r="1449" spans="1:3" ht="12.75">
      <c r="A1449" s="92">
        <v>84.103</v>
      </c>
      <c r="B1449" s="92" t="s">
        <v>1778</v>
      </c>
      <c r="C1449" s="92" t="s">
        <v>1792</v>
      </c>
    </row>
    <row r="1450" spans="1:3" ht="12.75">
      <c r="A1450" s="92">
        <v>84.116</v>
      </c>
      <c r="B1450" s="92" t="s">
        <v>1778</v>
      </c>
      <c r="C1450" s="92" t="s">
        <v>1793</v>
      </c>
    </row>
    <row r="1451" spans="1:3" ht="12.75">
      <c r="A1451" s="92">
        <v>84.12</v>
      </c>
      <c r="B1451" s="92" t="s">
        <v>1778</v>
      </c>
      <c r="C1451" s="92" t="s">
        <v>1794</v>
      </c>
    </row>
    <row r="1452" spans="1:3" ht="12.75">
      <c r="A1452" s="92">
        <v>84.126</v>
      </c>
      <c r="B1452" s="92" t="s">
        <v>1778</v>
      </c>
      <c r="C1452" s="92" t="s">
        <v>1244</v>
      </c>
    </row>
    <row r="1453" spans="1:3" ht="12.75">
      <c r="A1453" s="92">
        <v>84.128</v>
      </c>
      <c r="B1453" s="92" t="s">
        <v>1778</v>
      </c>
      <c r="C1453" s="92" t="s">
        <v>1245</v>
      </c>
    </row>
    <row r="1454" spans="1:3" ht="12.75">
      <c r="A1454" s="92">
        <v>84.129</v>
      </c>
      <c r="B1454" s="92" t="s">
        <v>1778</v>
      </c>
      <c r="C1454" s="92" t="s">
        <v>1795</v>
      </c>
    </row>
    <row r="1455" spans="1:3" ht="12.75">
      <c r="A1455" s="92">
        <v>84.132</v>
      </c>
      <c r="B1455" s="92" t="s">
        <v>1778</v>
      </c>
      <c r="C1455" s="92" t="s">
        <v>1796</v>
      </c>
    </row>
    <row r="1456" spans="1:3" ht="12.75">
      <c r="A1456" s="92">
        <v>84.133</v>
      </c>
      <c r="B1456" s="92" t="s">
        <v>1778</v>
      </c>
      <c r="C1456" s="92" t="s">
        <v>1797</v>
      </c>
    </row>
    <row r="1457" spans="1:3" ht="12.75">
      <c r="A1457" s="92">
        <v>84.141</v>
      </c>
      <c r="B1457" s="92" t="s">
        <v>1778</v>
      </c>
      <c r="C1457" s="92" t="s">
        <v>1246</v>
      </c>
    </row>
    <row r="1458" spans="1:3" ht="12.75">
      <c r="A1458" s="92">
        <v>84.144</v>
      </c>
      <c r="B1458" s="92" t="s">
        <v>1778</v>
      </c>
      <c r="C1458" s="92" t="s">
        <v>1247</v>
      </c>
    </row>
    <row r="1459" spans="1:3" ht="12.75">
      <c r="A1459" s="92">
        <v>84.145</v>
      </c>
      <c r="B1459" s="92" t="s">
        <v>1778</v>
      </c>
      <c r="C1459" s="92" t="s">
        <v>72</v>
      </c>
    </row>
    <row r="1460" spans="1:3" ht="12.75">
      <c r="A1460" s="92">
        <v>84.149</v>
      </c>
      <c r="B1460" s="92" t="s">
        <v>1778</v>
      </c>
      <c r="C1460" s="92" t="s">
        <v>1248</v>
      </c>
    </row>
    <row r="1461" spans="1:3" ht="12.75">
      <c r="A1461" s="92">
        <v>84.153</v>
      </c>
      <c r="B1461" s="92" t="s">
        <v>1778</v>
      </c>
      <c r="C1461" s="92" t="s">
        <v>73</v>
      </c>
    </row>
    <row r="1462" spans="1:3" ht="12.75">
      <c r="A1462" s="92">
        <v>84.16</v>
      </c>
      <c r="B1462" s="92" t="s">
        <v>1778</v>
      </c>
      <c r="C1462" s="92" t="s">
        <v>74</v>
      </c>
    </row>
    <row r="1463" spans="1:3" ht="12.75">
      <c r="A1463" s="92">
        <v>84.161</v>
      </c>
      <c r="B1463" s="92" t="s">
        <v>1778</v>
      </c>
      <c r="C1463" s="92" t="s">
        <v>1249</v>
      </c>
    </row>
    <row r="1464" spans="1:3" ht="12.75">
      <c r="A1464" s="92">
        <v>84.165</v>
      </c>
      <c r="B1464" s="92" t="s">
        <v>1778</v>
      </c>
      <c r="C1464" s="92" t="s">
        <v>75</v>
      </c>
    </row>
    <row r="1465" spans="1:3" ht="12.75">
      <c r="A1465" s="92">
        <v>84.169</v>
      </c>
      <c r="B1465" s="92" t="s">
        <v>1778</v>
      </c>
      <c r="C1465" s="92" t="s">
        <v>1250</v>
      </c>
    </row>
    <row r="1466" spans="1:3" ht="12.75">
      <c r="A1466" s="92">
        <v>84.17</v>
      </c>
      <c r="B1466" s="92" t="s">
        <v>1778</v>
      </c>
      <c r="C1466" s="92" t="s">
        <v>76</v>
      </c>
    </row>
    <row r="1467" spans="1:3" ht="12.75">
      <c r="A1467" s="92">
        <v>84.173</v>
      </c>
      <c r="B1467" s="92" t="s">
        <v>1778</v>
      </c>
      <c r="C1467" s="92" t="s">
        <v>1251</v>
      </c>
    </row>
    <row r="1468" spans="1:3" ht="12.75">
      <c r="A1468" s="92">
        <v>84.177</v>
      </c>
      <c r="B1468" s="92" t="s">
        <v>1778</v>
      </c>
      <c r="C1468" s="92" t="s">
        <v>1252</v>
      </c>
    </row>
    <row r="1469" spans="1:3" ht="12.75">
      <c r="A1469" s="92">
        <v>84.181</v>
      </c>
      <c r="B1469" s="92" t="s">
        <v>1778</v>
      </c>
      <c r="C1469" s="92" t="s">
        <v>854</v>
      </c>
    </row>
    <row r="1470" spans="1:3" ht="12.75">
      <c r="A1470" s="92">
        <v>84.184</v>
      </c>
      <c r="B1470" s="92" t="s">
        <v>1778</v>
      </c>
      <c r="C1470" s="92" t="s">
        <v>1253</v>
      </c>
    </row>
    <row r="1471" spans="1:3" ht="12.75">
      <c r="A1471" s="92">
        <v>84.185</v>
      </c>
      <c r="B1471" s="92" t="s">
        <v>1778</v>
      </c>
      <c r="C1471" s="92" t="s">
        <v>77</v>
      </c>
    </row>
    <row r="1472" spans="1:3" ht="12.75">
      <c r="A1472" s="92">
        <v>84.186</v>
      </c>
      <c r="B1472" s="92" t="s">
        <v>1778</v>
      </c>
      <c r="C1472" s="92" t="s">
        <v>1254</v>
      </c>
    </row>
    <row r="1473" spans="1:3" ht="12.75">
      <c r="A1473" s="92">
        <v>84.187</v>
      </c>
      <c r="B1473" s="92" t="s">
        <v>1778</v>
      </c>
      <c r="C1473" s="92" t="s">
        <v>855</v>
      </c>
    </row>
    <row r="1474" spans="1:3" ht="12.75">
      <c r="A1474" s="92">
        <v>84.191</v>
      </c>
      <c r="B1474" s="92" t="s">
        <v>1778</v>
      </c>
      <c r="C1474" s="92" t="s">
        <v>1255</v>
      </c>
    </row>
    <row r="1475" spans="1:3" ht="12.75">
      <c r="A1475" s="92">
        <v>84.196</v>
      </c>
      <c r="B1475" s="92" t="s">
        <v>1778</v>
      </c>
      <c r="C1475" s="92" t="s">
        <v>78</v>
      </c>
    </row>
    <row r="1476" spans="1:3" ht="12.75">
      <c r="A1476" s="92">
        <v>84.2</v>
      </c>
      <c r="B1476" s="92" t="s">
        <v>1778</v>
      </c>
      <c r="C1476" s="92" t="s">
        <v>79</v>
      </c>
    </row>
    <row r="1477" spans="1:3" s="102" customFormat="1" ht="12.75">
      <c r="A1477" s="100">
        <v>84.203</v>
      </c>
      <c r="B1477" s="100" t="s">
        <v>1778</v>
      </c>
      <c r="C1477" s="100" t="s">
        <v>2142</v>
      </c>
    </row>
    <row r="1478" spans="1:3" ht="12.75">
      <c r="A1478" s="92">
        <v>84.206</v>
      </c>
      <c r="B1478" s="92" t="s">
        <v>1778</v>
      </c>
      <c r="C1478" s="92" t="s">
        <v>80</v>
      </c>
    </row>
    <row r="1479" spans="1:3" ht="12.75">
      <c r="A1479" s="92">
        <v>84.213</v>
      </c>
      <c r="B1479" s="92" t="s">
        <v>1778</v>
      </c>
      <c r="C1479" s="92" t="s">
        <v>1256</v>
      </c>
    </row>
    <row r="1480" spans="1:3" ht="12.75">
      <c r="A1480" s="92">
        <v>84.214</v>
      </c>
      <c r="B1480" s="92" t="s">
        <v>1778</v>
      </c>
      <c r="C1480" s="92" t="s">
        <v>1257</v>
      </c>
    </row>
    <row r="1481" spans="1:3" ht="12.75">
      <c r="A1481" s="92">
        <v>84.215</v>
      </c>
      <c r="B1481" s="92" t="s">
        <v>1778</v>
      </c>
      <c r="C1481" s="92" t="s">
        <v>81</v>
      </c>
    </row>
    <row r="1482" spans="1:3" ht="12.75">
      <c r="A1482" s="92">
        <v>84.217</v>
      </c>
      <c r="B1482" s="92" t="s">
        <v>1778</v>
      </c>
      <c r="C1482" s="92" t="s">
        <v>1258</v>
      </c>
    </row>
    <row r="1483" spans="1:3" ht="12.75">
      <c r="A1483" s="92">
        <v>84.22</v>
      </c>
      <c r="B1483" s="92" t="s">
        <v>1778</v>
      </c>
      <c r="C1483" s="92" t="s">
        <v>82</v>
      </c>
    </row>
    <row r="1484" spans="1:3" ht="12.75">
      <c r="A1484" s="92">
        <v>84.224</v>
      </c>
      <c r="B1484" s="92" t="s">
        <v>1778</v>
      </c>
      <c r="C1484" s="92" t="s">
        <v>83</v>
      </c>
    </row>
    <row r="1485" spans="1:3" ht="12.75">
      <c r="A1485" s="92">
        <v>84.229</v>
      </c>
      <c r="B1485" s="92" t="s">
        <v>1778</v>
      </c>
      <c r="C1485" s="92" t="s">
        <v>84</v>
      </c>
    </row>
    <row r="1486" spans="1:3" ht="12.75">
      <c r="A1486" s="92">
        <v>84.234</v>
      </c>
      <c r="B1486" s="92" t="s">
        <v>1778</v>
      </c>
      <c r="C1486" s="92" t="s">
        <v>85</v>
      </c>
    </row>
    <row r="1487" spans="1:3" ht="12.75">
      <c r="A1487" s="92">
        <v>84.235</v>
      </c>
      <c r="B1487" s="92" t="s">
        <v>1778</v>
      </c>
      <c r="C1487" s="92" t="s">
        <v>86</v>
      </c>
    </row>
    <row r="1488" spans="1:3" ht="12.75">
      <c r="A1488" s="92">
        <v>84.24</v>
      </c>
      <c r="B1488" s="92" t="s">
        <v>1778</v>
      </c>
      <c r="C1488" s="92" t="s">
        <v>87</v>
      </c>
    </row>
    <row r="1489" spans="1:3" ht="12.75">
      <c r="A1489" s="92">
        <v>84.243</v>
      </c>
      <c r="B1489" s="92" t="s">
        <v>1778</v>
      </c>
      <c r="C1489" s="92" t="s">
        <v>88</v>
      </c>
    </row>
    <row r="1490" spans="1:3" ht="12.75">
      <c r="A1490" s="92">
        <v>84.245</v>
      </c>
      <c r="B1490" s="92" t="s">
        <v>1778</v>
      </c>
      <c r="C1490" s="92" t="s">
        <v>2520</v>
      </c>
    </row>
    <row r="1491" spans="1:3" ht="12.75">
      <c r="A1491" s="92">
        <v>84.246</v>
      </c>
      <c r="B1491" s="92" t="s">
        <v>1778</v>
      </c>
      <c r="C1491" s="92" t="s">
        <v>89</v>
      </c>
    </row>
    <row r="1492" spans="1:3" ht="12.75">
      <c r="A1492" s="92">
        <v>84.25</v>
      </c>
      <c r="B1492" s="92" t="s">
        <v>1778</v>
      </c>
      <c r="C1492" s="92" t="s">
        <v>1259</v>
      </c>
    </row>
    <row r="1493" spans="1:3" ht="12.75">
      <c r="A1493" s="92">
        <v>84.256</v>
      </c>
      <c r="B1493" s="92" t="s">
        <v>1778</v>
      </c>
      <c r="C1493" s="92" t="s">
        <v>1260</v>
      </c>
    </row>
    <row r="1494" spans="1:3" ht="12.75">
      <c r="A1494" s="92">
        <v>84.257</v>
      </c>
      <c r="B1494" s="92" t="s">
        <v>1778</v>
      </c>
      <c r="C1494" s="92" t="s">
        <v>90</v>
      </c>
    </row>
    <row r="1495" spans="1:3" ht="12.75">
      <c r="A1495" s="92">
        <v>84.258</v>
      </c>
      <c r="B1495" s="92" t="s">
        <v>1778</v>
      </c>
      <c r="C1495" s="92" t="s">
        <v>1261</v>
      </c>
    </row>
    <row r="1496" spans="1:3" ht="12.75">
      <c r="A1496" s="92">
        <v>84.259</v>
      </c>
      <c r="B1496" s="92" t="s">
        <v>1778</v>
      </c>
      <c r="C1496" s="92" t="s">
        <v>856</v>
      </c>
    </row>
    <row r="1497" spans="1:3" ht="12.75">
      <c r="A1497" s="92">
        <v>84.263</v>
      </c>
      <c r="B1497" s="92" t="s">
        <v>1778</v>
      </c>
      <c r="C1497" s="92" t="s">
        <v>1262</v>
      </c>
    </row>
    <row r="1498" spans="1:3" ht="12.75">
      <c r="A1498" s="92">
        <v>84.264</v>
      </c>
      <c r="B1498" s="92" t="s">
        <v>1778</v>
      </c>
      <c r="C1498" s="92" t="s">
        <v>1263</v>
      </c>
    </row>
    <row r="1499" spans="1:3" ht="12.75">
      <c r="A1499" s="92">
        <v>84.265</v>
      </c>
      <c r="B1499" s="92" t="s">
        <v>1778</v>
      </c>
      <c r="C1499" s="92" t="s">
        <v>1264</v>
      </c>
    </row>
    <row r="1500" spans="1:3" ht="12.75">
      <c r="A1500" s="92">
        <v>84.268</v>
      </c>
      <c r="B1500" s="92" t="s">
        <v>1778</v>
      </c>
      <c r="C1500" s="92" t="s">
        <v>91</v>
      </c>
    </row>
    <row r="1501" spans="1:3" ht="12.75">
      <c r="A1501" s="92">
        <v>84.269</v>
      </c>
      <c r="B1501" s="92" t="s">
        <v>1778</v>
      </c>
      <c r="C1501" s="92" t="s">
        <v>92</v>
      </c>
    </row>
    <row r="1502" spans="1:3" ht="12.75">
      <c r="A1502" s="92">
        <v>84.274</v>
      </c>
      <c r="B1502" s="92" t="s">
        <v>1778</v>
      </c>
      <c r="C1502" s="92" t="s">
        <v>93</v>
      </c>
    </row>
    <row r="1503" spans="1:3" ht="12.75">
      <c r="A1503" s="92">
        <v>84.275</v>
      </c>
      <c r="B1503" s="92" t="s">
        <v>1778</v>
      </c>
      <c r="C1503" s="92" t="s">
        <v>1265</v>
      </c>
    </row>
    <row r="1504" spans="1:3" ht="12.75">
      <c r="A1504" s="92">
        <v>84.282</v>
      </c>
      <c r="B1504" s="92" t="s">
        <v>1778</v>
      </c>
      <c r="C1504" s="92" t="s">
        <v>94</v>
      </c>
    </row>
    <row r="1505" spans="1:3" ht="12.75">
      <c r="A1505" s="92">
        <v>84.283</v>
      </c>
      <c r="B1505" s="92" t="s">
        <v>1778</v>
      </c>
      <c r="C1505" s="92" t="s">
        <v>95</v>
      </c>
    </row>
    <row r="1506" spans="1:3" ht="12.75">
      <c r="A1506" s="92">
        <v>84.286</v>
      </c>
      <c r="B1506" s="92" t="s">
        <v>1778</v>
      </c>
      <c r="C1506" s="92" t="s">
        <v>96</v>
      </c>
    </row>
    <row r="1507" spans="1:3" ht="12.75">
      <c r="A1507" s="92">
        <v>84.287</v>
      </c>
      <c r="B1507" s="92" t="s">
        <v>1778</v>
      </c>
      <c r="C1507" s="92" t="s">
        <v>97</v>
      </c>
    </row>
    <row r="1508" spans="1:3" ht="12.75">
      <c r="A1508" s="92">
        <v>84.293</v>
      </c>
      <c r="B1508" s="92" t="s">
        <v>1778</v>
      </c>
      <c r="C1508" s="92" t="s">
        <v>98</v>
      </c>
    </row>
    <row r="1509" spans="1:3" ht="12.75">
      <c r="A1509" s="92">
        <v>84.295</v>
      </c>
      <c r="B1509" s="92" t="s">
        <v>1778</v>
      </c>
      <c r="C1509" s="92" t="s">
        <v>99</v>
      </c>
    </row>
    <row r="1510" spans="1:3" s="102" customFormat="1" ht="12.75">
      <c r="A1510" s="100">
        <v>84.298</v>
      </c>
      <c r="B1510" s="100" t="s">
        <v>1778</v>
      </c>
      <c r="C1510" s="100" t="s">
        <v>2143</v>
      </c>
    </row>
    <row r="1511" spans="1:3" s="102" customFormat="1" ht="12.75">
      <c r="A1511" s="103">
        <v>84.299</v>
      </c>
      <c r="B1511" s="103" t="s">
        <v>1778</v>
      </c>
      <c r="C1511" s="103" t="s">
        <v>2210</v>
      </c>
    </row>
    <row r="1512" spans="1:3" ht="12.75">
      <c r="A1512" s="92">
        <v>84.304</v>
      </c>
      <c r="B1512" s="92" t="s">
        <v>1778</v>
      </c>
      <c r="C1512" s="92" t="s">
        <v>100</v>
      </c>
    </row>
    <row r="1513" spans="1:3" ht="12.75">
      <c r="A1513" s="92">
        <v>84.305</v>
      </c>
      <c r="B1513" s="92" t="s">
        <v>1778</v>
      </c>
      <c r="C1513" s="92" t="s">
        <v>101</v>
      </c>
    </row>
    <row r="1514" spans="1:3" ht="12.75">
      <c r="A1514" s="92">
        <v>84.31</v>
      </c>
      <c r="B1514" s="92" t="s">
        <v>1778</v>
      </c>
      <c r="C1514" s="92" t="s">
        <v>857</v>
      </c>
    </row>
    <row r="1515" spans="1:3" ht="12.75">
      <c r="A1515" s="92">
        <v>84.315</v>
      </c>
      <c r="B1515" s="92" t="s">
        <v>1778</v>
      </c>
      <c r="C1515" s="92" t="s">
        <v>102</v>
      </c>
    </row>
    <row r="1516" spans="1:3" ht="12.75">
      <c r="A1516" s="92">
        <v>84.318</v>
      </c>
      <c r="B1516" s="92" t="s">
        <v>1778</v>
      </c>
      <c r="C1516" s="92" t="s">
        <v>103</v>
      </c>
    </row>
    <row r="1517" spans="1:3" ht="12.75">
      <c r="A1517" s="92">
        <v>84.323</v>
      </c>
      <c r="B1517" s="92" t="s">
        <v>1778</v>
      </c>
      <c r="C1517" s="92" t="s">
        <v>104</v>
      </c>
    </row>
    <row r="1518" spans="1:3" ht="12.75">
      <c r="A1518" s="92">
        <v>84.324</v>
      </c>
      <c r="B1518" s="92" t="s">
        <v>1778</v>
      </c>
      <c r="C1518" s="92" t="s">
        <v>105</v>
      </c>
    </row>
    <row r="1519" spans="1:3" ht="12.75">
      <c r="A1519" s="92">
        <v>84.325</v>
      </c>
      <c r="B1519" s="92" t="s">
        <v>1778</v>
      </c>
      <c r="C1519" s="92" t="s">
        <v>106</v>
      </c>
    </row>
    <row r="1520" spans="1:3" ht="12.75">
      <c r="A1520" s="92">
        <v>84.326</v>
      </c>
      <c r="B1520" s="92" t="s">
        <v>1778</v>
      </c>
      <c r="C1520" s="92" t="s">
        <v>1266</v>
      </c>
    </row>
    <row r="1521" spans="1:3" ht="12.75">
      <c r="A1521" s="92">
        <v>84.327</v>
      </c>
      <c r="B1521" s="92" t="s">
        <v>1778</v>
      </c>
      <c r="C1521" s="92" t="s">
        <v>1267</v>
      </c>
    </row>
    <row r="1522" spans="1:3" ht="12.75">
      <c r="A1522" s="92">
        <v>84.328</v>
      </c>
      <c r="B1522" s="92" t="s">
        <v>1778</v>
      </c>
      <c r="C1522" s="92" t="s">
        <v>1268</v>
      </c>
    </row>
    <row r="1523" spans="1:3" ht="12.75">
      <c r="A1523" s="92">
        <v>84.329</v>
      </c>
      <c r="B1523" s="92" t="s">
        <v>1778</v>
      </c>
      <c r="C1523" s="92" t="s">
        <v>1269</v>
      </c>
    </row>
    <row r="1524" spans="1:3" ht="12.75">
      <c r="A1524" s="92">
        <v>84.33</v>
      </c>
      <c r="B1524" s="92" t="s">
        <v>1778</v>
      </c>
      <c r="C1524" s="92" t="s">
        <v>858</v>
      </c>
    </row>
    <row r="1525" spans="1:3" ht="12.75">
      <c r="A1525" s="92">
        <v>84.331</v>
      </c>
      <c r="B1525" s="92" t="s">
        <v>1778</v>
      </c>
      <c r="C1525" s="92" t="s">
        <v>2346</v>
      </c>
    </row>
    <row r="1526" spans="1:3" ht="12.75">
      <c r="A1526" s="92">
        <v>84.332</v>
      </c>
      <c r="B1526" s="92" t="s">
        <v>1778</v>
      </c>
      <c r="C1526" s="92" t="s">
        <v>1588</v>
      </c>
    </row>
    <row r="1527" spans="1:3" ht="12.75">
      <c r="A1527" s="92">
        <v>84.333</v>
      </c>
      <c r="B1527" s="92" t="s">
        <v>1778</v>
      </c>
      <c r="C1527" s="92" t="s">
        <v>2347</v>
      </c>
    </row>
    <row r="1528" spans="1:3" ht="12.75">
      <c r="A1528" s="92">
        <v>84.334</v>
      </c>
      <c r="B1528" s="92" t="s">
        <v>1778</v>
      </c>
      <c r="C1528" s="92" t="s">
        <v>1589</v>
      </c>
    </row>
    <row r="1529" spans="1:3" ht="12.75">
      <c r="A1529" s="92">
        <v>84.335</v>
      </c>
      <c r="B1529" s="92" t="s">
        <v>1778</v>
      </c>
      <c r="C1529" s="92" t="s">
        <v>1590</v>
      </c>
    </row>
    <row r="1530" spans="1:3" ht="12.75">
      <c r="A1530" s="92">
        <v>84.336</v>
      </c>
      <c r="B1530" s="92" t="s">
        <v>1778</v>
      </c>
      <c r="C1530" s="92" t="s">
        <v>2562</v>
      </c>
    </row>
    <row r="1531" spans="1:3" ht="12.75">
      <c r="A1531" s="92">
        <v>84.337</v>
      </c>
      <c r="B1531" s="92" t="s">
        <v>1778</v>
      </c>
      <c r="C1531" s="92" t="s">
        <v>1270</v>
      </c>
    </row>
    <row r="1532" spans="1:3" ht="12.75">
      <c r="A1532" s="92">
        <v>84.343</v>
      </c>
      <c r="B1532" s="92" t="s">
        <v>1778</v>
      </c>
      <c r="C1532" s="92" t="s">
        <v>1271</v>
      </c>
    </row>
    <row r="1533" spans="1:3" ht="12.75">
      <c r="A1533" s="92">
        <v>84.345</v>
      </c>
      <c r="B1533" s="92" t="s">
        <v>1778</v>
      </c>
      <c r="C1533" s="92" t="s">
        <v>1642</v>
      </c>
    </row>
    <row r="1534" spans="1:3" s="102" customFormat="1" ht="12.75">
      <c r="A1534" s="100">
        <v>84.349</v>
      </c>
      <c r="B1534" s="100" t="s">
        <v>1778</v>
      </c>
      <c r="C1534" s="100" t="s">
        <v>2144</v>
      </c>
    </row>
    <row r="1535" spans="1:3" ht="12.75">
      <c r="A1535" s="92">
        <v>84.35</v>
      </c>
      <c r="B1535" s="92" t="s">
        <v>1778</v>
      </c>
      <c r="C1535" s="92" t="s">
        <v>1643</v>
      </c>
    </row>
    <row r="1536" spans="1:3" ht="12.75">
      <c r="A1536" s="92">
        <v>84.351</v>
      </c>
      <c r="B1536" s="92" t="s">
        <v>1778</v>
      </c>
      <c r="C1536" s="92" t="s">
        <v>1644</v>
      </c>
    </row>
    <row r="1537" spans="1:3" ht="12.75">
      <c r="A1537" s="92">
        <v>84.354</v>
      </c>
      <c r="B1537" s="92" t="s">
        <v>1778</v>
      </c>
      <c r="C1537" s="92" t="s">
        <v>1645</v>
      </c>
    </row>
    <row r="1538" spans="1:3" ht="12.75">
      <c r="A1538" s="92">
        <v>84.356</v>
      </c>
      <c r="B1538" s="92" t="s">
        <v>1778</v>
      </c>
      <c r="C1538" s="92" t="s">
        <v>1646</v>
      </c>
    </row>
    <row r="1539" spans="1:3" ht="12.75">
      <c r="A1539" s="92">
        <v>84.357</v>
      </c>
      <c r="B1539" s="92" t="s">
        <v>1778</v>
      </c>
      <c r="C1539" s="92" t="s">
        <v>1647</v>
      </c>
    </row>
    <row r="1540" spans="1:3" ht="12.75">
      <c r="A1540" s="92">
        <v>84.358</v>
      </c>
      <c r="B1540" s="92" t="s">
        <v>1778</v>
      </c>
      <c r="C1540" s="92" t="s">
        <v>1648</v>
      </c>
    </row>
    <row r="1541" spans="1:3" ht="12.75">
      <c r="A1541" s="92">
        <v>84.359</v>
      </c>
      <c r="B1541" s="92" t="s">
        <v>1778</v>
      </c>
      <c r="C1541" s="92" t="s">
        <v>1649</v>
      </c>
    </row>
    <row r="1542" spans="1:3" ht="12.75">
      <c r="A1542" s="92">
        <v>84.36</v>
      </c>
      <c r="B1542" s="92" t="s">
        <v>1778</v>
      </c>
      <c r="C1542" s="92" t="s">
        <v>859</v>
      </c>
    </row>
    <row r="1543" spans="1:3" ht="12.75">
      <c r="A1543" s="92">
        <v>84.361</v>
      </c>
      <c r="B1543" s="92" t="s">
        <v>1778</v>
      </c>
      <c r="C1543" s="92" t="s">
        <v>1650</v>
      </c>
    </row>
    <row r="1544" spans="1:3" ht="12.75">
      <c r="A1544" s="92">
        <v>84.362</v>
      </c>
      <c r="B1544" s="92" t="s">
        <v>1778</v>
      </c>
      <c r="C1544" s="92" t="s">
        <v>1651</v>
      </c>
    </row>
    <row r="1545" spans="1:3" ht="12.75">
      <c r="A1545" s="92">
        <v>84.363</v>
      </c>
      <c r="B1545" s="92" t="s">
        <v>1778</v>
      </c>
      <c r="C1545" s="92" t="s">
        <v>1652</v>
      </c>
    </row>
    <row r="1546" spans="1:3" ht="12.75">
      <c r="A1546" s="92">
        <v>84.364</v>
      </c>
      <c r="B1546" s="92" t="s">
        <v>1778</v>
      </c>
      <c r="C1546" s="92" t="s">
        <v>1653</v>
      </c>
    </row>
    <row r="1547" spans="1:3" ht="12.75">
      <c r="A1547" s="92">
        <v>84.365</v>
      </c>
      <c r="B1547" s="92" t="s">
        <v>1778</v>
      </c>
      <c r="C1547" s="92" t="s">
        <v>1654</v>
      </c>
    </row>
    <row r="1548" spans="1:3" ht="12.75">
      <c r="A1548" s="92">
        <v>84.366</v>
      </c>
      <c r="B1548" s="92" t="s">
        <v>1778</v>
      </c>
      <c r="C1548" s="92" t="s">
        <v>1655</v>
      </c>
    </row>
    <row r="1549" spans="1:3" ht="12.75">
      <c r="A1549" s="92">
        <v>84.367</v>
      </c>
      <c r="B1549" s="92" t="s">
        <v>1778</v>
      </c>
      <c r="C1549" s="92" t="s">
        <v>1656</v>
      </c>
    </row>
    <row r="1550" spans="1:3" ht="12.75">
      <c r="A1550" s="92">
        <v>84.368</v>
      </c>
      <c r="B1550" s="92" t="s">
        <v>1778</v>
      </c>
      <c r="C1550" s="92" t="s">
        <v>2563</v>
      </c>
    </row>
    <row r="1551" spans="1:3" ht="12.75">
      <c r="A1551" s="92">
        <v>84.369</v>
      </c>
      <c r="B1551" s="92" t="s">
        <v>1778</v>
      </c>
      <c r="C1551" s="92" t="s">
        <v>1657</v>
      </c>
    </row>
    <row r="1552" spans="1:3" ht="12.75">
      <c r="A1552" s="92">
        <v>84.37</v>
      </c>
      <c r="B1552" s="92" t="s">
        <v>1778</v>
      </c>
      <c r="C1552" s="92" t="s">
        <v>2564</v>
      </c>
    </row>
    <row r="1553" spans="1:3" ht="12.75">
      <c r="A1553" s="92">
        <v>84.371</v>
      </c>
      <c r="B1553" s="92" t="s">
        <v>1778</v>
      </c>
      <c r="C1553" s="92" t="s">
        <v>1658</v>
      </c>
    </row>
    <row r="1554" spans="1:3" ht="12.75">
      <c r="A1554" s="92">
        <v>84.372</v>
      </c>
      <c r="B1554" s="92" t="s">
        <v>1778</v>
      </c>
      <c r="C1554" s="92" t="s">
        <v>1659</v>
      </c>
    </row>
    <row r="1555" spans="1:3" ht="12.75">
      <c r="A1555" s="92">
        <v>84.373</v>
      </c>
      <c r="B1555" s="92" t="s">
        <v>1778</v>
      </c>
      <c r="C1555" s="92" t="s">
        <v>1272</v>
      </c>
    </row>
    <row r="1556" spans="1:3" ht="12.75">
      <c r="A1556" s="92">
        <v>84.374</v>
      </c>
      <c r="B1556" s="92" t="s">
        <v>1778</v>
      </c>
      <c r="C1556" s="92" t="s">
        <v>1660</v>
      </c>
    </row>
    <row r="1557" spans="1:3" ht="12.75">
      <c r="A1557" s="92">
        <v>84.375</v>
      </c>
      <c r="B1557" s="92" t="s">
        <v>1778</v>
      </c>
      <c r="C1557" s="92" t="s">
        <v>1661</v>
      </c>
    </row>
    <row r="1558" spans="1:3" ht="12.75">
      <c r="A1558" s="92">
        <v>84.376</v>
      </c>
      <c r="B1558" s="92" t="s">
        <v>1778</v>
      </c>
      <c r="C1558" s="92" t="s">
        <v>1662</v>
      </c>
    </row>
    <row r="1559" spans="1:3" ht="12.75">
      <c r="A1559" s="92">
        <v>84.377</v>
      </c>
      <c r="B1559" s="92" t="s">
        <v>1778</v>
      </c>
      <c r="C1559" s="92" t="s">
        <v>860</v>
      </c>
    </row>
    <row r="1560" spans="1:3" ht="12.75">
      <c r="A1560" s="92">
        <v>84.378</v>
      </c>
      <c r="B1560" s="92" t="s">
        <v>1778</v>
      </c>
      <c r="C1560" s="92" t="s">
        <v>861</v>
      </c>
    </row>
    <row r="1561" spans="1:3" ht="12.75">
      <c r="A1561" s="92">
        <v>84.379</v>
      </c>
      <c r="B1561" s="92" t="s">
        <v>1778</v>
      </c>
      <c r="C1561" s="92" t="s">
        <v>862</v>
      </c>
    </row>
    <row r="1562" spans="1:3" ht="12.75">
      <c r="A1562" s="92">
        <v>84.38</v>
      </c>
      <c r="B1562" s="92" t="s">
        <v>1778</v>
      </c>
      <c r="C1562" s="92" t="s">
        <v>2344</v>
      </c>
    </row>
    <row r="1563" spans="1:3" ht="12.75">
      <c r="A1563" s="92">
        <v>84.381</v>
      </c>
      <c r="B1563" s="92" t="s">
        <v>1778</v>
      </c>
      <c r="C1563" s="92" t="s">
        <v>863</v>
      </c>
    </row>
    <row r="1564" spans="1:3" ht="12.75">
      <c r="A1564" s="92">
        <v>84.382</v>
      </c>
      <c r="B1564" s="92" t="s">
        <v>1778</v>
      </c>
      <c r="C1564" s="92" t="s">
        <v>864</v>
      </c>
    </row>
    <row r="1565" spans="1:3" ht="12.75">
      <c r="A1565" s="92">
        <v>84.383</v>
      </c>
      <c r="B1565" s="92" t="s">
        <v>1778</v>
      </c>
      <c r="C1565" s="92" t="s">
        <v>2211</v>
      </c>
    </row>
    <row r="1566" spans="1:3" ht="12.75">
      <c r="A1566" s="92">
        <v>84.384</v>
      </c>
      <c r="B1566" s="92" t="s">
        <v>1778</v>
      </c>
      <c r="C1566" s="92" t="s">
        <v>2212</v>
      </c>
    </row>
    <row r="1567" spans="1:3" ht="12.75">
      <c r="A1567" s="92">
        <v>84.385</v>
      </c>
      <c r="B1567" s="92" t="s">
        <v>1778</v>
      </c>
      <c r="C1567" s="92" t="s">
        <v>2213</v>
      </c>
    </row>
    <row r="1568" spans="1:3" ht="12.75">
      <c r="A1568" s="92">
        <v>84.386</v>
      </c>
      <c r="B1568" s="92" t="s">
        <v>1778</v>
      </c>
      <c r="C1568" s="92" t="s">
        <v>2214</v>
      </c>
    </row>
    <row r="1569" spans="1:3" ht="12.75">
      <c r="A1569" s="92">
        <v>84.387</v>
      </c>
      <c r="B1569" s="92" t="s">
        <v>1778</v>
      </c>
      <c r="C1569" s="92" t="s">
        <v>2215</v>
      </c>
    </row>
    <row r="1570" spans="1:3" ht="12.75">
      <c r="A1570" s="92">
        <v>84.388</v>
      </c>
      <c r="B1570" s="92" t="s">
        <v>1778</v>
      </c>
      <c r="C1570" s="92" t="s">
        <v>2216</v>
      </c>
    </row>
    <row r="1571" spans="1:3" ht="12.75">
      <c r="A1571" s="92">
        <v>84.389</v>
      </c>
      <c r="B1571" s="92" t="s">
        <v>1778</v>
      </c>
      <c r="C1571" s="92" t="s">
        <v>2217</v>
      </c>
    </row>
    <row r="1572" spans="1:3" ht="12.75">
      <c r="A1572" s="92">
        <v>84.39</v>
      </c>
      <c r="B1572" s="92" t="s">
        <v>1778</v>
      </c>
      <c r="C1572" s="92" t="s">
        <v>2218</v>
      </c>
    </row>
    <row r="1573" spans="1:3" ht="12.75">
      <c r="A1573" s="92">
        <v>84.391</v>
      </c>
      <c r="B1573" s="92" t="s">
        <v>1778</v>
      </c>
      <c r="C1573" s="92" t="s">
        <v>2220</v>
      </c>
    </row>
    <row r="1574" spans="1:3" ht="12.75">
      <c r="A1574" s="92">
        <v>84.392</v>
      </c>
      <c r="B1574" s="92" t="s">
        <v>1778</v>
      </c>
      <c r="C1574" s="92" t="s">
        <v>2219</v>
      </c>
    </row>
    <row r="1575" spans="1:3" ht="12.75">
      <c r="A1575" s="92">
        <v>84.393</v>
      </c>
      <c r="B1575" s="92" t="s">
        <v>1778</v>
      </c>
      <c r="C1575" s="92" t="s">
        <v>2221</v>
      </c>
    </row>
    <row r="1576" spans="1:3" ht="12.75">
      <c r="A1576" s="92">
        <v>84.394</v>
      </c>
      <c r="B1576" s="92" t="s">
        <v>1778</v>
      </c>
      <c r="C1576" s="92" t="s">
        <v>2222</v>
      </c>
    </row>
    <row r="1577" spans="1:3" ht="12.75">
      <c r="A1577" s="92">
        <v>84.395</v>
      </c>
      <c r="B1577" s="92" t="s">
        <v>1778</v>
      </c>
      <c r="C1577" s="92" t="s">
        <v>2223</v>
      </c>
    </row>
    <row r="1578" spans="1:3" ht="12.75">
      <c r="A1578" s="92">
        <v>84.396</v>
      </c>
      <c r="B1578" s="92" t="s">
        <v>1778</v>
      </c>
      <c r="C1578" s="92" t="s">
        <v>2224</v>
      </c>
    </row>
    <row r="1579" spans="1:3" ht="12.75">
      <c r="A1579" s="92">
        <v>84.397</v>
      </c>
      <c r="B1579" s="92" t="s">
        <v>1778</v>
      </c>
      <c r="C1579" s="92" t="s">
        <v>2225</v>
      </c>
    </row>
    <row r="1580" spans="1:3" ht="12.75">
      <c r="A1580" s="92">
        <v>84.398</v>
      </c>
      <c r="B1580" s="92" t="s">
        <v>1778</v>
      </c>
      <c r="C1580" s="92" t="s">
        <v>2226</v>
      </c>
    </row>
    <row r="1581" spans="1:3" ht="12.75">
      <c r="A1581" s="92">
        <v>84.399</v>
      </c>
      <c r="B1581" s="92" t="s">
        <v>1778</v>
      </c>
      <c r="C1581" s="92" t="s">
        <v>2227</v>
      </c>
    </row>
    <row r="1582" spans="1:3" ht="12.75">
      <c r="A1582" s="92">
        <v>84.4</v>
      </c>
      <c r="B1582" s="92" t="s">
        <v>1778</v>
      </c>
      <c r="C1582" s="92" t="s">
        <v>2228</v>
      </c>
    </row>
    <row r="1583" spans="1:3" ht="12.75">
      <c r="A1583" s="92">
        <v>84.401</v>
      </c>
      <c r="B1583" s="92" t="s">
        <v>1778</v>
      </c>
      <c r="C1583" s="92" t="s">
        <v>2229</v>
      </c>
    </row>
    <row r="1584" spans="1:3" ht="12.75">
      <c r="A1584" s="92">
        <v>84.402</v>
      </c>
      <c r="B1584" s="92" t="s">
        <v>1778</v>
      </c>
      <c r="C1584" s="92" t="s">
        <v>2566</v>
      </c>
    </row>
    <row r="1585" spans="1:3" ht="12.75">
      <c r="A1585" s="92">
        <v>84.403</v>
      </c>
      <c r="B1585" s="92" t="s">
        <v>1778</v>
      </c>
      <c r="C1585" s="92" t="s">
        <v>2565</v>
      </c>
    </row>
    <row r="1586" spans="1:3" ht="12.75">
      <c r="A1586" s="92">
        <v>84.404</v>
      </c>
      <c r="B1586" s="92" t="s">
        <v>1778</v>
      </c>
      <c r="C1586" s="92" t="s">
        <v>2230</v>
      </c>
    </row>
    <row r="1587" spans="1:3" ht="12.75">
      <c r="A1587" s="92">
        <v>84.405</v>
      </c>
      <c r="B1587" s="92" t="s">
        <v>1778</v>
      </c>
      <c r="C1587" s="92" t="s">
        <v>2231</v>
      </c>
    </row>
    <row r="1588" spans="1:3" ht="12.75">
      <c r="A1588" s="92">
        <v>84.406</v>
      </c>
      <c r="B1588" s="92" t="s">
        <v>1778</v>
      </c>
      <c r="C1588" s="92" t="s">
        <v>2232</v>
      </c>
    </row>
    <row r="1589" spans="1:3" ht="12.75">
      <c r="A1589" s="92">
        <v>84.407</v>
      </c>
      <c r="B1589" s="92" t="s">
        <v>1778</v>
      </c>
      <c r="C1589" s="92" t="s">
        <v>2372</v>
      </c>
    </row>
    <row r="1590" spans="1:3" ht="12.75">
      <c r="A1590" s="92">
        <v>84.408</v>
      </c>
      <c r="B1590" s="92" t="s">
        <v>1778</v>
      </c>
      <c r="C1590" s="92" t="s">
        <v>2373</v>
      </c>
    </row>
    <row r="1591" spans="1:3" ht="12.75">
      <c r="A1591" s="92">
        <v>84.409</v>
      </c>
      <c r="B1591" s="92" t="s">
        <v>1778</v>
      </c>
      <c r="C1591" s="92" t="s">
        <v>2374</v>
      </c>
    </row>
    <row r="1592" spans="1:3" s="102" customFormat="1" ht="12.75">
      <c r="A1592" s="100">
        <v>84.938</v>
      </c>
      <c r="B1592" s="100" t="s">
        <v>1778</v>
      </c>
      <c r="C1592" s="100" t="s">
        <v>2145</v>
      </c>
    </row>
    <row r="1593" spans="1:3" s="102" customFormat="1" ht="12.75">
      <c r="A1593" s="103">
        <v>85.001</v>
      </c>
      <c r="B1593" s="103" t="s">
        <v>1663</v>
      </c>
      <c r="C1593" s="103" t="s">
        <v>1664</v>
      </c>
    </row>
    <row r="1594" spans="1:3" s="102" customFormat="1" ht="12.75">
      <c r="A1594" s="103">
        <v>85.002</v>
      </c>
      <c r="B1594" s="103" t="s">
        <v>2422</v>
      </c>
      <c r="C1594" s="103" t="s">
        <v>2491</v>
      </c>
    </row>
    <row r="1595" spans="1:3" s="102" customFormat="1" ht="12.75">
      <c r="A1595" s="103">
        <v>85.003</v>
      </c>
      <c r="B1595" s="103" t="s">
        <v>2422</v>
      </c>
      <c r="C1595" s="103" t="s">
        <v>2375</v>
      </c>
    </row>
    <row r="1596" spans="1:3" s="102" customFormat="1" ht="12.75">
      <c r="A1596" s="100">
        <v>85.1</v>
      </c>
      <c r="B1596" s="100" t="s">
        <v>148</v>
      </c>
      <c r="C1596" s="100" t="s">
        <v>2146</v>
      </c>
    </row>
    <row r="1597" spans="1:3" s="102" customFormat="1" ht="12.75">
      <c r="A1597" s="103">
        <v>85.101</v>
      </c>
      <c r="B1597" s="92" t="s">
        <v>148</v>
      </c>
      <c r="C1597" s="103" t="s">
        <v>2233</v>
      </c>
    </row>
    <row r="1598" spans="1:3" s="102" customFormat="1" ht="12.75">
      <c r="A1598" s="103">
        <v>85.102</v>
      </c>
      <c r="B1598" s="92" t="s">
        <v>148</v>
      </c>
      <c r="C1598" s="103" t="s">
        <v>2234</v>
      </c>
    </row>
    <row r="1599" spans="1:3" s="102" customFormat="1" ht="12.75">
      <c r="A1599" s="103">
        <v>85.104</v>
      </c>
      <c r="B1599" s="92" t="s">
        <v>148</v>
      </c>
      <c r="C1599" s="103" t="s">
        <v>2235</v>
      </c>
    </row>
    <row r="1600" spans="1:3" s="102" customFormat="1" ht="12.75">
      <c r="A1600" s="103">
        <v>85.105</v>
      </c>
      <c r="B1600" s="92" t="s">
        <v>148</v>
      </c>
      <c r="C1600" s="103" t="s">
        <v>2236</v>
      </c>
    </row>
    <row r="1601" spans="1:3" s="102" customFormat="1" ht="12.75">
      <c r="A1601" s="103">
        <v>85.111</v>
      </c>
      <c r="B1601" s="92" t="s">
        <v>148</v>
      </c>
      <c r="C1601" s="103" t="s">
        <v>2237</v>
      </c>
    </row>
    <row r="1602" spans="1:3" ht="12.75">
      <c r="A1602" s="92">
        <v>85.2</v>
      </c>
      <c r="B1602" s="92" t="s">
        <v>148</v>
      </c>
      <c r="C1602" s="92" t="s">
        <v>1665</v>
      </c>
    </row>
    <row r="1603" spans="1:3" ht="12.75">
      <c r="A1603" s="92">
        <v>85.3</v>
      </c>
      <c r="B1603" s="92" t="s">
        <v>148</v>
      </c>
      <c r="C1603" s="92" t="s">
        <v>1666</v>
      </c>
    </row>
    <row r="1604" spans="1:3" ht="12.75">
      <c r="A1604" s="92">
        <v>85.4</v>
      </c>
      <c r="B1604" s="92" t="s">
        <v>148</v>
      </c>
      <c r="C1604" s="92" t="s">
        <v>1667</v>
      </c>
    </row>
    <row r="1605" spans="1:3" ht="12.75">
      <c r="A1605" s="92">
        <v>85.401</v>
      </c>
      <c r="B1605" s="92" t="s">
        <v>148</v>
      </c>
      <c r="C1605" s="92" t="s">
        <v>1668</v>
      </c>
    </row>
    <row r="1606" spans="1:3" ht="12.75">
      <c r="A1606" s="92">
        <v>85.402</v>
      </c>
      <c r="B1606" s="92" t="s">
        <v>148</v>
      </c>
      <c r="C1606" s="92" t="s">
        <v>1669</v>
      </c>
    </row>
    <row r="1607" spans="1:3" ht="12.75">
      <c r="A1607" s="92">
        <v>85.5</v>
      </c>
      <c r="B1607" s="92" t="s">
        <v>148</v>
      </c>
      <c r="C1607" s="92" t="s">
        <v>1670</v>
      </c>
    </row>
    <row r="1608" spans="1:3" ht="12.75">
      <c r="A1608" s="92">
        <v>85.601</v>
      </c>
      <c r="B1608" s="92" t="s">
        <v>148</v>
      </c>
      <c r="C1608" s="92" t="s">
        <v>1671</v>
      </c>
    </row>
    <row r="1609" spans="1:3" ht="12.75">
      <c r="A1609" s="92">
        <v>86.001</v>
      </c>
      <c r="B1609" s="92" t="s">
        <v>1672</v>
      </c>
      <c r="C1609" s="92" t="s">
        <v>1673</v>
      </c>
    </row>
    <row r="1610" spans="1:3" ht="12.75">
      <c r="A1610" s="92">
        <v>88.001</v>
      </c>
      <c r="B1610" s="92" t="s">
        <v>1674</v>
      </c>
      <c r="C1610" s="92" t="s">
        <v>1675</v>
      </c>
    </row>
    <row r="1611" spans="1:3" ht="12.75">
      <c r="A1611" s="92">
        <v>89.001</v>
      </c>
      <c r="B1611" s="92" t="s">
        <v>1676</v>
      </c>
      <c r="C1611" s="92" t="s">
        <v>1273</v>
      </c>
    </row>
    <row r="1612" spans="1:3" ht="12.75">
      <c r="A1612" s="92">
        <v>89.003</v>
      </c>
      <c r="B1612" s="92" t="s">
        <v>1676</v>
      </c>
      <c r="C1612" s="92" t="s">
        <v>282</v>
      </c>
    </row>
    <row r="1613" spans="1:3" ht="12.75">
      <c r="A1613" s="92">
        <v>89.005</v>
      </c>
      <c r="B1613" s="92" t="s">
        <v>1676</v>
      </c>
      <c r="C1613" s="92" t="s">
        <v>283</v>
      </c>
    </row>
    <row r="1614" spans="1:3" ht="12.75">
      <c r="A1614" s="92">
        <v>90.1</v>
      </c>
      <c r="B1614" s="92" t="s">
        <v>284</v>
      </c>
      <c r="C1614" s="92" t="s">
        <v>285</v>
      </c>
    </row>
    <row r="1615" spans="1:3" ht="12.75">
      <c r="A1615" s="92">
        <v>90.2</v>
      </c>
      <c r="B1615" s="92" t="s">
        <v>286</v>
      </c>
      <c r="C1615" s="92" t="s">
        <v>287</v>
      </c>
    </row>
    <row r="1616" spans="1:3" ht="12.75">
      <c r="A1616" s="92">
        <v>90.201</v>
      </c>
      <c r="B1616" s="92" t="s">
        <v>286</v>
      </c>
      <c r="C1616" s="92" t="s">
        <v>288</v>
      </c>
    </row>
    <row r="1617" spans="1:3" ht="12.75">
      <c r="A1617" s="92">
        <v>90.202</v>
      </c>
      <c r="B1617" s="92" t="s">
        <v>286</v>
      </c>
      <c r="C1617" s="92" t="s">
        <v>289</v>
      </c>
    </row>
    <row r="1618" spans="1:3" ht="12.75">
      <c r="A1618" s="92">
        <v>90.3</v>
      </c>
      <c r="B1618" s="92" t="s">
        <v>290</v>
      </c>
      <c r="C1618" s="92" t="s">
        <v>2348</v>
      </c>
    </row>
    <row r="1619" spans="1:3" ht="12.75">
      <c r="A1619" s="92">
        <v>90.4</v>
      </c>
      <c r="B1619" s="92" t="s">
        <v>291</v>
      </c>
      <c r="C1619" s="92" t="s">
        <v>865</v>
      </c>
    </row>
    <row r="1620" spans="1:3" ht="12.75">
      <c r="A1620" s="92">
        <v>90.401</v>
      </c>
      <c r="B1620" s="92" t="s">
        <v>291</v>
      </c>
      <c r="C1620" s="92" t="s">
        <v>292</v>
      </c>
    </row>
    <row r="1621" spans="1:3" ht="12.75">
      <c r="A1621" s="92">
        <v>90.402</v>
      </c>
      <c r="B1621" s="92" t="s">
        <v>291</v>
      </c>
      <c r="C1621" s="92" t="s">
        <v>866</v>
      </c>
    </row>
    <row r="1622" spans="1:3" ht="12.75">
      <c r="A1622" s="92">
        <v>90.403</v>
      </c>
      <c r="B1622" s="92" t="s">
        <v>291</v>
      </c>
      <c r="C1622" s="92" t="s">
        <v>2238</v>
      </c>
    </row>
    <row r="1623" spans="1:3" ht="12.75">
      <c r="A1623" s="92">
        <v>90.5</v>
      </c>
      <c r="B1623" s="92" t="s">
        <v>291</v>
      </c>
      <c r="C1623" s="92" t="s">
        <v>2239</v>
      </c>
    </row>
    <row r="1624" spans="1:3" ht="12.75">
      <c r="A1624" s="92">
        <v>91.001</v>
      </c>
      <c r="B1624" s="92" t="s">
        <v>293</v>
      </c>
      <c r="C1624" s="92" t="s">
        <v>2240</v>
      </c>
    </row>
    <row r="1625" spans="1:3" ht="12.75">
      <c r="A1625" s="92">
        <v>91.002</v>
      </c>
      <c r="B1625" s="92" t="s">
        <v>293</v>
      </c>
      <c r="C1625" s="92" t="s">
        <v>2241</v>
      </c>
    </row>
    <row r="1626" spans="1:3" ht="12.75">
      <c r="A1626" s="92">
        <v>91.003</v>
      </c>
      <c r="B1626" s="92" t="s">
        <v>293</v>
      </c>
      <c r="C1626" s="92" t="s">
        <v>2376</v>
      </c>
    </row>
    <row r="1627" spans="1:3" ht="12.75">
      <c r="A1627" s="92">
        <v>93.001</v>
      </c>
      <c r="B1627" s="92" t="s">
        <v>294</v>
      </c>
      <c r="C1627" s="92" t="s">
        <v>295</v>
      </c>
    </row>
    <row r="1628" spans="1:3" ht="12.75">
      <c r="A1628" s="92">
        <v>93.003</v>
      </c>
      <c r="B1628" s="92" t="s">
        <v>294</v>
      </c>
      <c r="C1628" s="92" t="s">
        <v>296</v>
      </c>
    </row>
    <row r="1629" spans="1:3" ht="12.75">
      <c r="A1629" s="92">
        <v>93.004</v>
      </c>
      <c r="B1629" s="92" t="s">
        <v>294</v>
      </c>
      <c r="C1629" s="92" t="s">
        <v>297</v>
      </c>
    </row>
    <row r="1630" spans="1:3" ht="12.75">
      <c r="A1630" s="92">
        <v>93.006</v>
      </c>
      <c r="B1630" s="92" t="s">
        <v>294</v>
      </c>
      <c r="C1630" s="92" t="s">
        <v>298</v>
      </c>
    </row>
    <row r="1631" spans="1:3" ht="12.75">
      <c r="A1631" s="92">
        <v>93.007</v>
      </c>
      <c r="B1631" s="92" t="s">
        <v>294</v>
      </c>
      <c r="C1631" s="92" t="s">
        <v>299</v>
      </c>
    </row>
    <row r="1632" spans="1:3" ht="12.75">
      <c r="A1632" s="92">
        <v>93.008</v>
      </c>
      <c r="B1632" s="92" t="s">
        <v>294</v>
      </c>
      <c r="C1632" s="92" t="s">
        <v>300</v>
      </c>
    </row>
    <row r="1633" spans="1:3" ht="12.75">
      <c r="A1633" s="92">
        <v>93.009</v>
      </c>
      <c r="B1633" s="92" t="s">
        <v>294</v>
      </c>
      <c r="C1633" s="92" t="s">
        <v>2492</v>
      </c>
    </row>
    <row r="1634" spans="1:3" ht="12.75">
      <c r="A1634" s="92">
        <v>93.01</v>
      </c>
      <c r="B1634" s="92" t="s">
        <v>294</v>
      </c>
      <c r="C1634" s="92" t="s">
        <v>2493</v>
      </c>
    </row>
    <row r="1635" spans="1:3" ht="12.75">
      <c r="A1635" s="92">
        <v>93.012</v>
      </c>
      <c r="B1635" s="92" t="s">
        <v>294</v>
      </c>
      <c r="C1635" s="92" t="s">
        <v>301</v>
      </c>
    </row>
    <row r="1636" spans="1:3" ht="12.75">
      <c r="A1636" s="92">
        <v>93.013</v>
      </c>
      <c r="B1636" s="92" t="s">
        <v>294</v>
      </c>
      <c r="C1636" s="92" t="s">
        <v>302</v>
      </c>
    </row>
    <row r="1637" spans="1:3" ht="12.75">
      <c r="A1637" s="92">
        <v>93.014</v>
      </c>
      <c r="B1637" s="92" t="s">
        <v>294</v>
      </c>
      <c r="C1637" s="92" t="s">
        <v>303</v>
      </c>
    </row>
    <row r="1638" spans="1:3" ht="12.75">
      <c r="A1638" s="92">
        <v>93.015</v>
      </c>
      <c r="B1638" s="92" t="s">
        <v>294</v>
      </c>
      <c r="C1638" s="92" t="s">
        <v>304</v>
      </c>
    </row>
    <row r="1639" spans="1:3" ht="12.75">
      <c r="A1639" s="92">
        <v>93.017</v>
      </c>
      <c r="B1639" s="92" t="s">
        <v>294</v>
      </c>
      <c r="C1639" s="92" t="s">
        <v>305</v>
      </c>
    </row>
    <row r="1640" spans="1:3" ht="12.75">
      <c r="A1640" s="92">
        <v>93.018</v>
      </c>
      <c r="B1640" s="92" t="s">
        <v>294</v>
      </c>
      <c r="C1640" s="92" t="s">
        <v>306</v>
      </c>
    </row>
    <row r="1641" spans="1:3" ht="12.75">
      <c r="A1641" s="92">
        <v>93.019</v>
      </c>
      <c r="B1641" s="92" t="s">
        <v>294</v>
      </c>
      <c r="C1641" s="92" t="s">
        <v>2242</v>
      </c>
    </row>
    <row r="1642" spans="1:3" ht="12.75">
      <c r="A1642" s="92">
        <v>93.041</v>
      </c>
      <c r="B1642" s="92" t="s">
        <v>294</v>
      </c>
      <c r="C1642" s="92" t="s">
        <v>1274</v>
      </c>
    </row>
    <row r="1643" spans="1:3" ht="12.75">
      <c r="A1643" s="92">
        <v>93.042</v>
      </c>
      <c r="B1643" s="92" t="s">
        <v>294</v>
      </c>
      <c r="C1643" s="92" t="s">
        <v>1275</v>
      </c>
    </row>
    <row r="1644" spans="1:3" ht="12.75">
      <c r="A1644" s="92">
        <v>93.043</v>
      </c>
      <c r="B1644" s="92" t="s">
        <v>294</v>
      </c>
      <c r="C1644" s="92" t="s">
        <v>1276</v>
      </c>
    </row>
    <row r="1645" spans="1:3" ht="12.75">
      <c r="A1645" s="92">
        <v>93.044</v>
      </c>
      <c r="B1645" s="92" t="s">
        <v>294</v>
      </c>
      <c r="C1645" s="92" t="s">
        <v>1277</v>
      </c>
    </row>
    <row r="1646" spans="1:3" ht="12.75">
      <c r="A1646" s="92">
        <v>93.045</v>
      </c>
      <c r="B1646" s="92" t="s">
        <v>294</v>
      </c>
      <c r="C1646" s="92" t="s">
        <v>1278</v>
      </c>
    </row>
    <row r="1647" spans="1:3" ht="12.75">
      <c r="A1647" s="92">
        <v>93.047</v>
      </c>
      <c r="B1647" s="92" t="s">
        <v>294</v>
      </c>
      <c r="C1647" s="92" t="s">
        <v>1279</v>
      </c>
    </row>
    <row r="1648" spans="1:3" ht="12.75">
      <c r="A1648" s="92">
        <v>93.048</v>
      </c>
      <c r="B1648" s="92" t="s">
        <v>294</v>
      </c>
      <c r="C1648" s="92" t="s">
        <v>2567</v>
      </c>
    </row>
    <row r="1649" spans="1:3" ht="12.75">
      <c r="A1649" s="92">
        <v>93.051</v>
      </c>
      <c r="B1649" s="92" t="s">
        <v>294</v>
      </c>
      <c r="C1649" s="92" t="s">
        <v>307</v>
      </c>
    </row>
    <row r="1650" spans="1:3" ht="12.75">
      <c r="A1650" s="92">
        <v>93.052</v>
      </c>
      <c r="B1650" s="92" t="s">
        <v>294</v>
      </c>
      <c r="C1650" s="92" t="s">
        <v>867</v>
      </c>
    </row>
    <row r="1651" spans="1:3" ht="12.75">
      <c r="A1651" s="92">
        <v>93.053</v>
      </c>
      <c r="B1651" s="92" t="s">
        <v>294</v>
      </c>
      <c r="C1651" s="92" t="s">
        <v>2568</v>
      </c>
    </row>
    <row r="1652" spans="1:3" ht="12.75">
      <c r="A1652" s="92">
        <v>93.054</v>
      </c>
      <c r="B1652" s="92" t="s">
        <v>294</v>
      </c>
      <c r="C1652" s="92" t="s">
        <v>868</v>
      </c>
    </row>
    <row r="1653" spans="1:3" ht="12.75">
      <c r="A1653" s="92">
        <v>93.061</v>
      </c>
      <c r="B1653" s="92" t="s">
        <v>294</v>
      </c>
      <c r="C1653" s="92" t="s">
        <v>308</v>
      </c>
    </row>
    <row r="1654" spans="1:3" ht="12.75">
      <c r="A1654" s="92">
        <v>93.062</v>
      </c>
      <c r="B1654" s="92" t="s">
        <v>294</v>
      </c>
      <c r="C1654" s="92" t="s">
        <v>2243</v>
      </c>
    </row>
    <row r="1655" spans="1:3" ht="12.75">
      <c r="A1655" s="92">
        <v>93.063</v>
      </c>
      <c r="B1655" s="92" t="s">
        <v>294</v>
      </c>
      <c r="C1655" s="92" t="s">
        <v>309</v>
      </c>
    </row>
    <row r="1656" spans="1:3" ht="12.75">
      <c r="A1656" s="92">
        <v>93.064</v>
      </c>
      <c r="B1656" s="92" t="s">
        <v>294</v>
      </c>
      <c r="C1656" s="92" t="s">
        <v>310</v>
      </c>
    </row>
    <row r="1657" spans="1:3" ht="12.75">
      <c r="A1657" s="92">
        <v>93.065</v>
      </c>
      <c r="B1657" s="92" t="s">
        <v>294</v>
      </c>
      <c r="C1657" s="92" t="s">
        <v>311</v>
      </c>
    </row>
    <row r="1658" spans="1:3" ht="12.75">
      <c r="A1658" s="92">
        <v>93.066</v>
      </c>
      <c r="B1658" s="92" t="s">
        <v>294</v>
      </c>
      <c r="C1658" s="92" t="s">
        <v>869</v>
      </c>
    </row>
    <row r="1659" spans="1:3" ht="12.75">
      <c r="A1659" s="92">
        <v>93.067</v>
      </c>
      <c r="B1659" s="92" t="s">
        <v>294</v>
      </c>
      <c r="C1659" s="92" t="s">
        <v>312</v>
      </c>
    </row>
    <row r="1660" spans="1:3" ht="12.75">
      <c r="A1660" s="92">
        <v>93.068</v>
      </c>
      <c r="B1660" s="92" t="s">
        <v>294</v>
      </c>
      <c r="C1660" s="92" t="s">
        <v>2569</v>
      </c>
    </row>
    <row r="1661" spans="1:3" ht="12.75">
      <c r="A1661" s="92">
        <v>93.069</v>
      </c>
      <c r="B1661" s="92" t="s">
        <v>294</v>
      </c>
      <c r="C1661" s="92" t="s">
        <v>870</v>
      </c>
    </row>
    <row r="1662" spans="1:3" ht="12.75">
      <c r="A1662" s="92">
        <v>93.07</v>
      </c>
      <c r="B1662" s="92" t="s">
        <v>294</v>
      </c>
      <c r="C1662" s="92" t="s">
        <v>2244</v>
      </c>
    </row>
    <row r="1663" spans="1:3" ht="12.75">
      <c r="A1663" s="92">
        <v>93.071</v>
      </c>
      <c r="B1663" s="92" t="s">
        <v>294</v>
      </c>
      <c r="C1663" s="92" t="s">
        <v>2245</v>
      </c>
    </row>
    <row r="1664" spans="1:3" ht="12.75">
      <c r="A1664" s="92">
        <v>93.072</v>
      </c>
      <c r="B1664" s="92" t="s">
        <v>294</v>
      </c>
      <c r="C1664" s="92" t="s">
        <v>2246</v>
      </c>
    </row>
    <row r="1665" spans="1:3" ht="12.75">
      <c r="A1665" s="92">
        <v>93.073</v>
      </c>
      <c r="B1665" s="92" t="s">
        <v>294</v>
      </c>
      <c r="C1665" s="92" t="s">
        <v>2247</v>
      </c>
    </row>
    <row r="1666" spans="1:3" ht="12.75">
      <c r="A1666" s="92">
        <v>93.086</v>
      </c>
      <c r="B1666" s="92" t="s">
        <v>294</v>
      </c>
      <c r="C1666" s="92" t="s">
        <v>313</v>
      </c>
    </row>
    <row r="1667" spans="1:3" ht="12.75">
      <c r="A1667" s="92">
        <v>93.087</v>
      </c>
      <c r="B1667" s="92" t="s">
        <v>294</v>
      </c>
      <c r="C1667" s="92" t="s">
        <v>871</v>
      </c>
    </row>
    <row r="1668" spans="1:3" ht="12.75">
      <c r="A1668" s="92">
        <v>93.088</v>
      </c>
      <c r="B1668" s="92" t="s">
        <v>294</v>
      </c>
      <c r="C1668" s="92" t="s">
        <v>2570</v>
      </c>
    </row>
    <row r="1669" spans="1:3" ht="12.75">
      <c r="A1669" s="92">
        <v>93.089</v>
      </c>
      <c r="B1669" s="92" t="s">
        <v>294</v>
      </c>
      <c r="C1669" s="92" t="s">
        <v>2248</v>
      </c>
    </row>
    <row r="1670" spans="1:3" ht="12.75">
      <c r="A1670" s="92">
        <v>93.09</v>
      </c>
      <c r="B1670" s="92" t="s">
        <v>294</v>
      </c>
      <c r="C1670" s="92" t="s">
        <v>2249</v>
      </c>
    </row>
    <row r="1671" spans="1:3" ht="12.75">
      <c r="A1671" s="92">
        <v>93.091</v>
      </c>
      <c r="B1671" s="92" t="s">
        <v>294</v>
      </c>
      <c r="C1671" s="92" t="s">
        <v>2250</v>
      </c>
    </row>
    <row r="1672" spans="1:3" ht="12.75">
      <c r="A1672" s="92">
        <v>93.092</v>
      </c>
      <c r="B1672" s="92" t="s">
        <v>294</v>
      </c>
      <c r="C1672" s="92" t="s">
        <v>2251</v>
      </c>
    </row>
    <row r="1673" spans="1:3" ht="12.75">
      <c r="A1673" s="92">
        <v>93.093</v>
      </c>
      <c r="B1673" s="92" t="s">
        <v>294</v>
      </c>
      <c r="C1673" s="92" t="s">
        <v>2571</v>
      </c>
    </row>
    <row r="1674" spans="1:3" ht="12.75">
      <c r="A1674" s="92">
        <v>93.1</v>
      </c>
      <c r="B1674" s="92" t="s">
        <v>294</v>
      </c>
      <c r="C1674" s="92" t="s">
        <v>314</v>
      </c>
    </row>
    <row r="1675" spans="1:3" ht="12.75">
      <c r="A1675" s="92">
        <v>93.103</v>
      </c>
      <c r="B1675" s="92" t="s">
        <v>294</v>
      </c>
      <c r="C1675" s="92" t="s">
        <v>1280</v>
      </c>
    </row>
    <row r="1676" spans="1:3" ht="12.75">
      <c r="A1676" s="92">
        <v>93.104</v>
      </c>
      <c r="B1676" s="92" t="s">
        <v>294</v>
      </c>
      <c r="C1676" s="92" t="s">
        <v>315</v>
      </c>
    </row>
    <row r="1677" spans="1:3" ht="12.75">
      <c r="A1677" s="92">
        <v>93.105</v>
      </c>
      <c r="B1677" s="92" t="s">
        <v>294</v>
      </c>
      <c r="C1677" s="92" t="s">
        <v>316</v>
      </c>
    </row>
    <row r="1678" spans="1:3" ht="12.75">
      <c r="A1678" s="92">
        <v>93.107</v>
      </c>
      <c r="B1678" s="92" t="s">
        <v>294</v>
      </c>
      <c r="C1678" s="92" t="s">
        <v>2572</v>
      </c>
    </row>
    <row r="1679" spans="1:3" ht="12.75">
      <c r="A1679" s="92">
        <v>93.11</v>
      </c>
      <c r="B1679" s="92" t="s">
        <v>294</v>
      </c>
      <c r="C1679" s="92" t="s">
        <v>619</v>
      </c>
    </row>
    <row r="1680" spans="1:3" ht="12.75">
      <c r="A1680" s="92">
        <v>93.111</v>
      </c>
      <c r="B1680" s="92" t="s">
        <v>294</v>
      </c>
      <c r="C1680" s="92" t="s">
        <v>620</v>
      </c>
    </row>
    <row r="1681" spans="1:3" ht="12.75">
      <c r="A1681" s="92">
        <v>93.113</v>
      </c>
      <c r="B1681" s="92" t="s">
        <v>294</v>
      </c>
      <c r="C1681" s="92" t="s">
        <v>621</v>
      </c>
    </row>
    <row r="1682" spans="1:3" ht="12.75">
      <c r="A1682" s="92">
        <v>93.116</v>
      </c>
      <c r="B1682" s="92" t="s">
        <v>294</v>
      </c>
      <c r="C1682" s="92" t="s">
        <v>622</v>
      </c>
    </row>
    <row r="1683" spans="1:3" ht="12.75">
      <c r="A1683" s="92">
        <v>93.117</v>
      </c>
      <c r="B1683" s="92" t="s">
        <v>294</v>
      </c>
      <c r="C1683" s="92" t="s">
        <v>2573</v>
      </c>
    </row>
    <row r="1684" spans="1:3" ht="12.75">
      <c r="A1684" s="92">
        <v>93.118</v>
      </c>
      <c r="B1684" s="92" t="s">
        <v>294</v>
      </c>
      <c r="C1684" s="92" t="s">
        <v>623</v>
      </c>
    </row>
    <row r="1685" spans="1:3" ht="12.75">
      <c r="A1685" s="92">
        <v>93.121</v>
      </c>
      <c r="B1685" s="92" t="s">
        <v>294</v>
      </c>
      <c r="C1685" s="92" t="s">
        <v>624</v>
      </c>
    </row>
    <row r="1686" spans="1:3" ht="12.75">
      <c r="A1686" s="92">
        <v>93.123</v>
      </c>
      <c r="B1686" s="92" t="s">
        <v>294</v>
      </c>
      <c r="C1686" s="92" t="s">
        <v>625</v>
      </c>
    </row>
    <row r="1687" spans="1:3" ht="12.75">
      <c r="A1687" s="92">
        <v>93.124</v>
      </c>
      <c r="B1687" s="92" t="s">
        <v>294</v>
      </c>
      <c r="C1687" s="92" t="s">
        <v>626</v>
      </c>
    </row>
    <row r="1688" spans="1:3" ht="12.75">
      <c r="A1688" s="92">
        <v>93.127</v>
      </c>
      <c r="B1688" s="92" t="s">
        <v>294</v>
      </c>
      <c r="C1688" s="92" t="s">
        <v>627</v>
      </c>
    </row>
    <row r="1689" spans="1:3" ht="12.75">
      <c r="A1689" s="92">
        <v>93.129</v>
      </c>
      <c r="B1689" s="92" t="s">
        <v>294</v>
      </c>
      <c r="C1689" s="92" t="s">
        <v>628</v>
      </c>
    </row>
    <row r="1690" spans="1:3" ht="12.75">
      <c r="A1690" s="92">
        <v>93.13</v>
      </c>
      <c r="B1690" s="92" t="s">
        <v>294</v>
      </c>
      <c r="C1690" s="92" t="s">
        <v>872</v>
      </c>
    </row>
    <row r="1691" spans="1:3" ht="12.75">
      <c r="A1691" s="92">
        <v>93.134</v>
      </c>
      <c r="B1691" s="92" t="s">
        <v>294</v>
      </c>
      <c r="C1691" s="92" t="s">
        <v>629</v>
      </c>
    </row>
    <row r="1692" spans="1:3" ht="12.75">
      <c r="A1692" s="92">
        <v>93.135</v>
      </c>
      <c r="B1692" s="92" t="s">
        <v>294</v>
      </c>
      <c r="C1692" s="92" t="s">
        <v>630</v>
      </c>
    </row>
    <row r="1693" spans="1:3" ht="12.75">
      <c r="A1693" s="92">
        <v>93.136</v>
      </c>
      <c r="B1693" s="92" t="s">
        <v>294</v>
      </c>
      <c r="C1693" s="92" t="s">
        <v>631</v>
      </c>
    </row>
    <row r="1694" spans="1:3" ht="12.75">
      <c r="A1694" s="92">
        <v>93.137</v>
      </c>
      <c r="B1694" s="92" t="s">
        <v>294</v>
      </c>
      <c r="C1694" s="92" t="s">
        <v>632</v>
      </c>
    </row>
    <row r="1695" spans="1:3" ht="12.75">
      <c r="A1695" s="92">
        <v>93.138</v>
      </c>
      <c r="B1695" s="92" t="s">
        <v>294</v>
      </c>
      <c r="C1695" s="92" t="s">
        <v>633</v>
      </c>
    </row>
    <row r="1696" spans="1:3" ht="12.75">
      <c r="A1696" s="92">
        <v>93.14</v>
      </c>
      <c r="B1696" s="92" t="s">
        <v>294</v>
      </c>
      <c r="C1696" s="92" t="s">
        <v>634</v>
      </c>
    </row>
    <row r="1697" spans="1:3" ht="12.75">
      <c r="A1697" s="92">
        <v>93.142</v>
      </c>
      <c r="B1697" s="92" t="s">
        <v>294</v>
      </c>
      <c r="C1697" s="92" t="s">
        <v>635</v>
      </c>
    </row>
    <row r="1698" spans="1:3" ht="12.75">
      <c r="A1698" s="92">
        <v>93.143</v>
      </c>
      <c r="B1698" s="92" t="s">
        <v>294</v>
      </c>
      <c r="C1698" s="92" t="s">
        <v>1281</v>
      </c>
    </row>
    <row r="1699" spans="1:3" ht="12.75">
      <c r="A1699" s="92">
        <v>93.145</v>
      </c>
      <c r="B1699" s="92" t="s">
        <v>294</v>
      </c>
      <c r="C1699" s="92" t="s">
        <v>636</v>
      </c>
    </row>
    <row r="1700" spans="1:3" ht="12.75">
      <c r="A1700" s="92">
        <v>93.15</v>
      </c>
      <c r="B1700" s="92" t="s">
        <v>294</v>
      </c>
      <c r="C1700" s="92" t="s">
        <v>637</v>
      </c>
    </row>
    <row r="1701" spans="1:3" ht="12.75">
      <c r="A1701" s="92">
        <v>93.153</v>
      </c>
      <c r="B1701" s="92" t="s">
        <v>294</v>
      </c>
      <c r="C1701" s="92" t="s">
        <v>638</v>
      </c>
    </row>
    <row r="1702" spans="1:3" ht="12.75">
      <c r="A1702" s="92">
        <v>93.155</v>
      </c>
      <c r="B1702" s="92" t="s">
        <v>294</v>
      </c>
      <c r="C1702" s="92" t="s">
        <v>639</v>
      </c>
    </row>
    <row r="1703" spans="1:3" ht="12.75">
      <c r="A1703" s="92">
        <v>93.156</v>
      </c>
      <c r="B1703" s="92" t="s">
        <v>294</v>
      </c>
      <c r="C1703" s="92" t="s">
        <v>640</v>
      </c>
    </row>
    <row r="1704" spans="1:3" ht="12.75">
      <c r="A1704" s="92">
        <v>93.157</v>
      </c>
      <c r="B1704" s="92" t="s">
        <v>294</v>
      </c>
      <c r="C1704" s="92" t="s">
        <v>641</v>
      </c>
    </row>
    <row r="1705" spans="1:3" ht="12.75">
      <c r="A1705" s="92">
        <v>93.161</v>
      </c>
      <c r="B1705" s="92" t="s">
        <v>294</v>
      </c>
      <c r="C1705" s="92" t="s">
        <v>642</v>
      </c>
    </row>
    <row r="1706" spans="1:3" ht="12.75">
      <c r="A1706" s="92">
        <v>93.162</v>
      </c>
      <c r="B1706" s="92" t="s">
        <v>294</v>
      </c>
      <c r="C1706" s="92" t="s">
        <v>643</v>
      </c>
    </row>
    <row r="1707" spans="1:3" ht="12.75">
      <c r="A1707" s="92">
        <v>93.164</v>
      </c>
      <c r="B1707" s="92" t="s">
        <v>294</v>
      </c>
      <c r="C1707" s="92" t="s">
        <v>644</v>
      </c>
    </row>
    <row r="1708" spans="1:3" ht="12.75">
      <c r="A1708" s="92">
        <v>93.165</v>
      </c>
      <c r="B1708" s="92" t="s">
        <v>294</v>
      </c>
      <c r="C1708" s="92" t="s">
        <v>645</v>
      </c>
    </row>
    <row r="1709" spans="1:3" ht="12.75">
      <c r="A1709" s="92">
        <v>93.172</v>
      </c>
      <c r="B1709" s="92" t="s">
        <v>294</v>
      </c>
      <c r="C1709" s="92" t="s">
        <v>646</v>
      </c>
    </row>
    <row r="1710" spans="1:3" ht="12.75">
      <c r="A1710" s="92">
        <v>93.173</v>
      </c>
      <c r="B1710" s="92" t="s">
        <v>294</v>
      </c>
      <c r="C1710" s="92" t="s">
        <v>647</v>
      </c>
    </row>
    <row r="1711" spans="1:3" ht="12.75">
      <c r="A1711" s="92">
        <v>93.178</v>
      </c>
      <c r="B1711" s="92" t="s">
        <v>294</v>
      </c>
      <c r="C1711" s="92" t="s">
        <v>648</v>
      </c>
    </row>
    <row r="1712" spans="1:3" s="102" customFormat="1" ht="12.75">
      <c r="A1712" s="100">
        <v>93.181</v>
      </c>
      <c r="B1712" s="100" t="s">
        <v>294</v>
      </c>
      <c r="C1712" s="100" t="s">
        <v>2147</v>
      </c>
    </row>
    <row r="1713" spans="1:3" s="102" customFormat="1" ht="12.75">
      <c r="A1713" s="103">
        <v>93.184</v>
      </c>
      <c r="B1713" s="103" t="s">
        <v>294</v>
      </c>
      <c r="C1713" s="103" t="s">
        <v>649</v>
      </c>
    </row>
    <row r="1714" spans="1:3" s="102" customFormat="1" ht="12.75">
      <c r="A1714" s="103">
        <v>93.185</v>
      </c>
      <c r="B1714" s="103" t="s">
        <v>294</v>
      </c>
      <c r="C1714" s="103" t="s">
        <v>1282</v>
      </c>
    </row>
    <row r="1715" spans="1:3" s="102" customFormat="1" ht="12.75">
      <c r="A1715" s="103">
        <v>93.186</v>
      </c>
      <c r="B1715" s="103" t="s">
        <v>294</v>
      </c>
      <c r="C1715" s="103" t="s">
        <v>650</v>
      </c>
    </row>
    <row r="1716" spans="1:3" s="102" customFormat="1" ht="12.75">
      <c r="A1716" s="103">
        <v>93.187</v>
      </c>
      <c r="B1716" s="103" t="s">
        <v>294</v>
      </c>
      <c r="C1716" s="103" t="s">
        <v>651</v>
      </c>
    </row>
    <row r="1717" spans="1:3" s="102" customFormat="1" ht="12.75">
      <c r="A1717" s="103">
        <v>93.189</v>
      </c>
      <c r="B1717" s="103" t="s">
        <v>294</v>
      </c>
      <c r="C1717" s="103" t="s">
        <v>2574</v>
      </c>
    </row>
    <row r="1718" spans="1:3" s="102" customFormat="1" ht="12.75">
      <c r="A1718" s="103">
        <v>93.191</v>
      </c>
      <c r="B1718" s="103" t="s">
        <v>294</v>
      </c>
      <c r="C1718" s="103" t="s">
        <v>2575</v>
      </c>
    </row>
    <row r="1719" spans="1:3" s="102" customFormat="1" ht="12.75">
      <c r="A1719" s="103">
        <v>93.192</v>
      </c>
      <c r="B1719" s="103" t="s">
        <v>294</v>
      </c>
      <c r="C1719" s="103" t="s">
        <v>652</v>
      </c>
    </row>
    <row r="1720" spans="1:3" s="102" customFormat="1" ht="12.75">
      <c r="A1720" s="103">
        <v>93.193</v>
      </c>
      <c r="B1720" s="103" t="s">
        <v>294</v>
      </c>
      <c r="C1720" s="103" t="s">
        <v>653</v>
      </c>
    </row>
    <row r="1721" spans="1:3" s="102" customFormat="1" ht="12.75">
      <c r="A1721" s="103">
        <v>93.197</v>
      </c>
      <c r="B1721" s="103" t="s">
        <v>294</v>
      </c>
      <c r="C1721" s="103" t="s">
        <v>1283</v>
      </c>
    </row>
    <row r="1722" spans="1:3" s="102" customFormat="1" ht="12.75">
      <c r="A1722" s="103">
        <v>93.202</v>
      </c>
      <c r="B1722" s="103" t="s">
        <v>294</v>
      </c>
      <c r="C1722" s="103" t="s">
        <v>654</v>
      </c>
    </row>
    <row r="1723" spans="1:3" s="102" customFormat="1" ht="12.75">
      <c r="A1723" s="103">
        <v>93.204</v>
      </c>
      <c r="B1723" s="103" t="s">
        <v>294</v>
      </c>
      <c r="C1723" s="103" t="s">
        <v>655</v>
      </c>
    </row>
    <row r="1724" spans="1:3" s="102" customFormat="1" ht="12.75">
      <c r="A1724" s="100">
        <v>93.206</v>
      </c>
      <c r="B1724" s="100" t="s">
        <v>294</v>
      </c>
      <c r="C1724" s="100" t="s">
        <v>2148</v>
      </c>
    </row>
    <row r="1725" spans="1:3" s="102" customFormat="1" ht="12.75">
      <c r="A1725" s="100">
        <v>93.208</v>
      </c>
      <c r="B1725" s="100" t="s">
        <v>294</v>
      </c>
      <c r="C1725" s="100" t="s">
        <v>2149</v>
      </c>
    </row>
    <row r="1726" spans="1:3" s="102" customFormat="1" ht="12.75">
      <c r="A1726" s="103">
        <v>93.209</v>
      </c>
      <c r="B1726" s="103" t="s">
        <v>294</v>
      </c>
      <c r="C1726" s="103" t="s">
        <v>656</v>
      </c>
    </row>
    <row r="1727" spans="1:3" s="102" customFormat="1" ht="12.75">
      <c r="A1727" s="103">
        <v>93.21</v>
      </c>
      <c r="B1727" s="103" t="s">
        <v>294</v>
      </c>
      <c r="C1727" s="103" t="s">
        <v>2576</v>
      </c>
    </row>
    <row r="1728" spans="1:3" s="102" customFormat="1" ht="12.75">
      <c r="A1728" s="103">
        <v>93.211</v>
      </c>
      <c r="B1728" s="103" t="s">
        <v>294</v>
      </c>
      <c r="C1728" s="103" t="s">
        <v>2577</v>
      </c>
    </row>
    <row r="1729" spans="1:3" s="102" customFormat="1" ht="12.75">
      <c r="A1729" s="103">
        <v>93.212</v>
      </c>
      <c r="B1729" s="103" t="s">
        <v>294</v>
      </c>
      <c r="C1729" s="103" t="s">
        <v>657</v>
      </c>
    </row>
    <row r="1730" spans="1:3" s="102" customFormat="1" ht="12.75">
      <c r="A1730" s="103">
        <v>93.213</v>
      </c>
      <c r="B1730" s="103" t="s">
        <v>294</v>
      </c>
      <c r="C1730" s="103" t="s">
        <v>658</v>
      </c>
    </row>
    <row r="1731" spans="1:3" s="102" customFormat="1" ht="12.75">
      <c r="A1731" s="103">
        <v>93.217</v>
      </c>
      <c r="B1731" s="103" t="s">
        <v>294</v>
      </c>
      <c r="C1731" s="103" t="s">
        <v>1284</v>
      </c>
    </row>
    <row r="1732" spans="1:3" s="102" customFormat="1" ht="12.75">
      <c r="A1732" s="103">
        <v>93.22</v>
      </c>
      <c r="B1732" s="103" t="s">
        <v>294</v>
      </c>
      <c r="C1732" s="103" t="s">
        <v>659</v>
      </c>
    </row>
    <row r="1733" spans="1:3" s="102" customFormat="1" ht="12.75">
      <c r="A1733" s="103">
        <v>93.223</v>
      </c>
      <c r="B1733" s="103" t="s">
        <v>294</v>
      </c>
      <c r="C1733" s="103" t="s">
        <v>1037</v>
      </c>
    </row>
    <row r="1734" spans="1:3" s="102" customFormat="1" ht="12.75">
      <c r="A1734" s="103">
        <v>93.224</v>
      </c>
      <c r="B1734" s="103" t="s">
        <v>294</v>
      </c>
      <c r="C1734" s="103" t="s">
        <v>1038</v>
      </c>
    </row>
    <row r="1735" spans="1:3" s="102" customFormat="1" ht="12.75">
      <c r="A1735" s="103">
        <v>93.225</v>
      </c>
      <c r="B1735" s="103" t="s">
        <v>294</v>
      </c>
      <c r="C1735" s="103" t="s">
        <v>1285</v>
      </c>
    </row>
    <row r="1736" spans="1:3" s="102" customFormat="1" ht="12.75">
      <c r="A1736" s="103">
        <v>93.226</v>
      </c>
      <c r="B1736" s="103" t="s">
        <v>294</v>
      </c>
      <c r="C1736" s="103" t="s">
        <v>1039</v>
      </c>
    </row>
    <row r="1737" spans="1:3" s="102" customFormat="1" ht="12.75">
      <c r="A1737" s="103">
        <v>93.228</v>
      </c>
      <c r="B1737" s="103" t="s">
        <v>294</v>
      </c>
      <c r="C1737" s="103" t="s">
        <v>1286</v>
      </c>
    </row>
    <row r="1738" spans="1:3" s="102" customFormat="1" ht="12.75">
      <c r="A1738" s="100">
        <v>93.229</v>
      </c>
      <c r="B1738" s="100" t="s">
        <v>294</v>
      </c>
      <c r="C1738" s="100" t="s">
        <v>2150</v>
      </c>
    </row>
    <row r="1739" spans="1:3" s="102" customFormat="1" ht="12.75">
      <c r="A1739" s="100">
        <v>93.23</v>
      </c>
      <c r="B1739" s="100" t="s">
        <v>294</v>
      </c>
      <c r="C1739" s="100" t="s">
        <v>2151</v>
      </c>
    </row>
    <row r="1740" spans="1:3" ht="12.75">
      <c r="A1740" s="92">
        <v>93.231</v>
      </c>
      <c r="B1740" s="92" t="s">
        <v>294</v>
      </c>
      <c r="C1740" s="92" t="s">
        <v>1040</v>
      </c>
    </row>
    <row r="1741" spans="1:3" ht="12.75">
      <c r="A1741" s="92">
        <v>93.232</v>
      </c>
      <c r="B1741" s="92" t="s">
        <v>294</v>
      </c>
      <c r="C1741" s="92" t="s">
        <v>1041</v>
      </c>
    </row>
    <row r="1742" spans="1:3" ht="12.75">
      <c r="A1742" s="92">
        <v>93.233</v>
      </c>
      <c r="B1742" s="92" t="s">
        <v>294</v>
      </c>
      <c r="C1742" s="92" t="s">
        <v>1042</v>
      </c>
    </row>
    <row r="1743" spans="1:3" ht="12.75">
      <c r="A1743" s="92">
        <v>93.234</v>
      </c>
      <c r="B1743" s="92" t="s">
        <v>294</v>
      </c>
      <c r="C1743" s="92" t="s">
        <v>1043</v>
      </c>
    </row>
    <row r="1744" spans="1:3" ht="12.75">
      <c r="A1744" s="92">
        <v>93.235</v>
      </c>
      <c r="B1744" s="92" t="s">
        <v>294</v>
      </c>
      <c r="C1744" s="92" t="s">
        <v>1044</v>
      </c>
    </row>
    <row r="1745" spans="1:3" ht="12.75">
      <c r="A1745" s="92">
        <v>93.236</v>
      </c>
      <c r="B1745" s="92" t="s">
        <v>294</v>
      </c>
      <c r="C1745" s="92" t="s">
        <v>1045</v>
      </c>
    </row>
    <row r="1746" spans="1:3" ht="12.75">
      <c r="A1746" s="92">
        <v>93.237</v>
      </c>
      <c r="B1746" s="92" t="s">
        <v>294</v>
      </c>
      <c r="C1746" s="92" t="s">
        <v>1287</v>
      </c>
    </row>
    <row r="1747" spans="1:3" s="102" customFormat="1" ht="12.75">
      <c r="A1747" s="100">
        <v>93.238</v>
      </c>
      <c r="B1747" s="100" t="s">
        <v>294</v>
      </c>
      <c r="C1747" s="100" t="s">
        <v>2152</v>
      </c>
    </row>
    <row r="1748" spans="1:3" s="102" customFormat="1" ht="12.75">
      <c r="A1748" s="103">
        <v>93.239</v>
      </c>
      <c r="B1748" s="103" t="s">
        <v>294</v>
      </c>
      <c r="C1748" s="103" t="s">
        <v>1046</v>
      </c>
    </row>
    <row r="1749" spans="1:3" s="102" customFormat="1" ht="12.75">
      <c r="A1749" s="103">
        <v>93.24</v>
      </c>
      <c r="B1749" s="103" t="s">
        <v>294</v>
      </c>
      <c r="C1749" s="103" t="s">
        <v>1047</v>
      </c>
    </row>
    <row r="1750" spans="1:3" s="102" customFormat="1" ht="12.75">
      <c r="A1750" s="103">
        <v>93.241</v>
      </c>
      <c r="B1750" s="103" t="s">
        <v>294</v>
      </c>
      <c r="C1750" s="103" t="s">
        <v>1048</v>
      </c>
    </row>
    <row r="1751" spans="1:3" s="102" customFormat="1" ht="12.75">
      <c r="A1751" s="103">
        <v>93.242</v>
      </c>
      <c r="B1751" s="103" t="s">
        <v>294</v>
      </c>
      <c r="C1751" s="103" t="s">
        <v>1049</v>
      </c>
    </row>
    <row r="1752" spans="1:3" s="102" customFormat="1" ht="12.75">
      <c r="A1752" s="103">
        <v>93.243</v>
      </c>
      <c r="B1752" s="103" t="s">
        <v>294</v>
      </c>
      <c r="C1752" s="103" t="s">
        <v>1288</v>
      </c>
    </row>
    <row r="1753" spans="1:3" s="102" customFormat="1" ht="12.75">
      <c r="A1753" s="100">
        <v>93.244</v>
      </c>
      <c r="B1753" s="100" t="s">
        <v>294</v>
      </c>
      <c r="C1753" s="100" t="s">
        <v>2153</v>
      </c>
    </row>
    <row r="1754" spans="1:3" s="102" customFormat="1" ht="12.75">
      <c r="A1754" s="103">
        <v>93.247</v>
      </c>
      <c r="B1754" s="103" t="s">
        <v>294</v>
      </c>
      <c r="C1754" s="103" t="s">
        <v>2578</v>
      </c>
    </row>
    <row r="1755" spans="1:3" ht="12.75">
      <c r="A1755" s="92">
        <v>93.249</v>
      </c>
      <c r="B1755" s="92" t="s">
        <v>294</v>
      </c>
      <c r="C1755" s="92" t="s">
        <v>1050</v>
      </c>
    </row>
    <row r="1756" spans="1:3" ht="12.75">
      <c r="A1756" s="92">
        <v>93.25</v>
      </c>
      <c r="B1756" s="92" t="s">
        <v>294</v>
      </c>
      <c r="C1756" s="92" t="s">
        <v>1051</v>
      </c>
    </row>
    <row r="1757" spans="1:3" ht="12.75">
      <c r="A1757" s="92">
        <v>93.251</v>
      </c>
      <c r="B1757" s="92" t="s">
        <v>294</v>
      </c>
      <c r="C1757" s="92" t="s">
        <v>1052</v>
      </c>
    </row>
    <row r="1758" spans="1:3" ht="12.75">
      <c r="A1758" s="92">
        <v>93.252</v>
      </c>
      <c r="B1758" s="92" t="s">
        <v>294</v>
      </c>
      <c r="C1758" s="92" t="s">
        <v>1053</v>
      </c>
    </row>
    <row r="1759" spans="1:3" ht="12.75">
      <c r="A1759" s="92">
        <v>93.253</v>
      </c>
      <c r="B1759" s="92" t="s">
        <v>294</v>
      </c>
      <c r="C1759" s="92" t="s">
        <v>2579</v>
      </c>
    </row>
    <row r="1760" spans="1:3" ht="12.75">
      <c r="A1760" s="92">
        <v>93.254</v>
      </c>
      <c r="B1760" s="92" t="s">
        <v>294</v>
      </c>
      <c r="C1760" s="92" t="s">
        <v>1054</v>
      </c>
    </row>
    <row r="1761" spans="1:3" ht="12.75">
      <c r="A1761" s="92">
        <v>93.255</v>
      </c>
      <c r="B1761" s="92" t="s">
        <v>294</v>
      </c>
      <c r="C1761" s="92" t="s">
        <v>1055</v>
      </c>
    </row>
    <row r="1762" spans="1:3" ht="12.75">
      <c r="A1762" s="92">
        <v>93.256</v>
      </c>
      <c r="B1762" s="92" t="s">
        <v>294</v>
      </c>
      <c r="C1762" s="92" t="s">
        <v>2580</v>
      </c>
    </row>
    <row r="1763" spans="1:3" ht="12.75">
      <c r="A1763" s="92">
        <v>93.257</v>
      </c>
      <c r="B1763" s="92" t="s">
        <v>294</v>
      </c>
      <c r="C1763" s="92" t="s">
        <v>1056</v>
      </c>
    </row>
    <row r="1764" spans="1:3" ht="12.75">
      <c r="A1764" s="92">
        <v>93.259</v>
      </c>
      <c r="B1764" s="92" t="s">
        <v>294</v>
      </c>
      <c r="C1764" s="92" t="s">
        <v>1057</v>
      </c>
    </row>
    <row r="1765" spans="1:3" ht="12.75">
      <c r="A1765" s="92">
        <v>93.26</v>
      </c>
      <c r="B1765" s="92" t="s">
        <v>294</v>
      </c>
      <c r="C1765" s="92" t="s">
        <v>1289</v>
      </c>
    </row>
    <row r="1766" spans="1:3" ht="12.75">
      <c r="A1766" s="92">
        <v>93.262</v>
      </c>
      <c r="B1766" s="92" t="s">
        <v>294</v>
      </c>
      <c r="C1766" s="92" t="s">
        <v>1058</v>
      </c>
    </row>
    <row r="1767" spans="1:3" ht="12.75">
      <c r="A1767" s="92">
        <v>93.264</v>
      </c>
      <c r="B1767" s="92" t="s">
        <v>294</v>
      </c>
      <c r="C1767" s="92" t="s">
        <v>1059</v>
      </c>
    </row>
    <row r="1768" spans="1:3" ht="12.75">
      <c r="A1768" s="92">
        <v>93.265</v>
      </c>
      <c r="B1768" s="92" t="s">
        <v>294</v>
      </c>
      <c r="C1768" s="92" t="s">
        <v>1060</v>
      </c>
    </row>
    <row r="1769" spans="1:3" ht="12.75">
      <c r="A1769" s="92">
        <v>93.266</v>
      </c>
      <c r="B1769" s="92" t="s">
        <v>294</v>
      </c>
      <c r="C1769" s="92" t="s">
        <v>1061</v>
      </c>
    </row>
    <row r="1770" spans="1:3" ht="12.75">
      <c r="A1770" s="92">
        <v>93.267</v>
      </c>
      <c r="B1770" s="92" t="s">
        <v>294</v>
      </c>
      <c r="C1770" s="92" t="s">
        <v>1062</v>
      </c>
    </row>
    <row r="1771" spans="1:3" ht="12.75">
      <c r="A1771" s="92">
        <v>93.268</v>
      </c>
      <c r="B1771" s="92" t="s">
        <v>294</v>
      </c>
      <c r="C1771" s="92" t="s">
        <v>1063</v>
      </c>
    </row>
    <row r="1772" spans="1:3" ht="12.75">
      <c r="A1772" s="92">
        <v>93.269</v>
      </c>
      <c r="B1772" s="92" t="s">
        <v>294</v>
      </c>
      <c r="C1772" s="92" t="s">
        <v>873</v>
      </c>
    </row>
    <row r="1773" spans="1:3" ht="12.75">
      <c r="A1773" s="92">
        <v>93.27</v>
      </c>
      <c r="B1773" s="92" t="s">
        <v>294</v>
      </c>
      <c r="C1773" s="92" t="s">
        <v>874</v>
      </c>
    </row>
    <row r="1774" spans="1:3" ht="12.75">
      <c r="A1774" s="92">
        <v>93.271</v>
      </c>
      <c r="B1774" s="92" t="s">
        <v>294</v>
      </c>
      <c r="C1774" s="92" t="s">
        <v>1064</v>
      </c>
    </row>
    <row r="1775" spans="1:3" ht="12.75">
      <c r="A1775" s="92">
        <v>93.272</v>
      </c>
      <c r="B1775" s="92" t="s">
        <v>294</v>
      </c>
      <c r="C1775" s="92" t="s">
        <v>1065</v>
      </c>
    </row>
    <row r="1776" spans="1:3" ht="12.75">
      <c r="A1776" s="92">
        <v>93.273</v>
      </c>
      <c r="B1776" s="92" t="s">
        <v>294</v>
      </c>
      <c r="C1776" s="92" t="s">
        <v>1066</v>
      </c>
    </row>
    <row r="1777" spans="1:3" ht="12.75">
      <c r="A1777" s="92">
        <v>93.275</v>
      </c>
      <c r="B1777" s="92" t="s">
        <v>294</v>
      </c>
      <c r="C1777" s="92" t="s">
        <v>1067</v>
      </c>
    </row>
    <row r="1778" spans="1:3" ht="12.75">
      <c r="A1778" s="92">
        <v>93.276</v>
      </c>
      <c r="B1778" s="92" t="s">
        <v>294</v>
      </c>
      <c r="C1778" s="92" t="s">
        <v>1068</v>
      </c>
    </row>
    <row r="1779" spans="1:3" ht="12.75">
      <c r="A1779" s="92">
        <v>93.279</v>
      </c>
      <c r="B1779" s="92" t="s">
        <v>294</v>
      </c>
      <c r="C1779" s="92" t="s">
        <v>1069</v>
      </c>
    </row>
    <row r="1780" spans="1:3" ht="12.75">
      <c r="A1780" s="92">
        <v>93.28</v>
      </c>
      <c r="B1780" s="92" t="s">
        <v>294</v>
      </c>
      <c r="C1780" s="92" t="s">
        <v>1070</v>
      </c>
    </row>
    <row r="1781" spans="1:3" ht="12.75">
      <c r="A1781" s="92">
        <v>93.281</v>
      </c>
      <c r="B1781" s="92" t="s">
        <v>294</v>
      </c>
      <c r="C1781" s="92" t="s">
        <v>1071</v>
      </c>
    </row>
    <row r="1782" spans="1:3" ht="12.75">
      <c r="A1782" s="92">
        <v>93.282</v>
      </c>
      <c r="B1782" s="92" t="s">
        <v>294</v>
      </c>
      <c r="C1782" s="92" t="s">
        <v>1072</v>
      </c>
    </row>
    <row r="1783" spans="1:3" ht="12.75">
      <c r="A1783" s="92">
        <v>93.283</v>
      </c>
      <c r="B1783" s="92" t="s">
        <v>294</v>
      </c>
      <c r="C1783" s="92" t="s">
        <v>1290</v>
      </c>
    </row>
    <row r="1784" spans="1:3" ht="12.75">
      <c r="A1784" s="92">
        <v>93.284</v>
      </c>
      <c r="B1784" s="92" t="s">
        <v>294</v>
      </c>
      <c r="C1784" s="92" t="s">
        <v>1291</v>
      </c>
    </row>
    <row r="1785" spans="1:3" ht="12.75">
      <c r="A1785" s="92">
        <v>93.285</v>
      </c>
      <c r="B1785" s="92" t="s">
        <v>294</v>
      </c>
      <c r="C1785" s="92" t="s">
        <v>713</v>
      </c>
    </row>
    <row r="1786" spans="1:3" ht="12.75">
      <c r="A1786" s="92">
        <v>93.286</v>
      </c>
      <c r="B1786" s="92" t="s">
        <v>294</v>
      </c>
      <c r="C1786" s="92" t="s">
        <v>714</v>
      </c>
    </row>
    <row r="1787" spans="1:3" ht="12.75">
      <c r="A1787" s="92">
        <v>93.288</v>
      </c>
      <c r="B1787" s="92" t="s">
        <v>294</v>
      </c>
      <c r="C1787" s="92" t="s">
        <v>715</v>
      </c>
    </row>
    <row r="1788" spans="1:3" ht="12.75">
      <c r="A1788" s="92">
        <v>93.289</v>
      </c>
      <c r="B1788" s="92" t="s">
        <v>294</v>
      </c>
      <c r="C1788" s="92" t="s">
        <v>716</v>
      </c>
    </row>
    <row r="1789" spans="1:3" ht="12.75">
      <c r="A1789" s="92">
        <v>93.29</v>
      </c>
      <c r="B1789" s="92" t="s">
        <v>294</v>
      </c>
      <c r="C1789" s="92" t="s">
        <v>717</v>
      </c>
    </row>
    <row r="1790" spans="1:3" ht="12.75">
      <c r="A1790" s="92">
        <v>93.291</v>
      </c>
      <c r="B1790" s="92" t="s">
        <v>294</v>
      </c>
      <c r="C1790" s="92" t="s">
        <v>718</v>
      </c>
    </row>
    <row r="1791" spans="1:3" ht="12.75">
      <c r="A1791" s="92">
        <v>93.294</v>
      </c>
      <c r="B1791" s="92" t="s">
        <v>294</v>
      </c>
      <c r="C1791" s="92" t="s">
        <v>719</v>
      </c>
    </row>
    <row r="1792" spans="1:3" ht="12.75">
      <c r="A1792" s="92">
        <v>93.295</v>
      </c>
      <c r="B1792" s="92" t="s">
        <v>294</v>
      </c>
      <c r="C1792" s="92" t="s">
        <v>720</v>
      </c>
    </row>
    <row r="1793" spans="1:3" ht="12.75">
      <c r="A1793" s="92">
        <v>93.296</v>
      </c>
      <c r="B1793" s="92" t="s">
        <v>294</v>
      </c>
      <c r="C1793" s="92" t="s">
        <v>2581</v>
      </c>
    </row>
    <row r="1794" spans="1:3" ht="12.75">
      <c r="A1794" s="92">
        <v>93.297</v>
      </c>
      <c r="B1794" s="92" t="s">
        <v>294</v>
      </c>
      <c r="C1794" s="92" t="s">
        <v>2321</v>
      </c>
    </row>
    <row r="1795" spans="1:3" ht="12.75">
      <c r="A1795" s="92">
        <v>93.3</v>
      </c>
      <c r="B1795" s="92" t="s">
        <v>294</v>
      </c>
      <c r="C1795" s="92" t="s">
        <v>721</v>
      </c>
    </row>
    <row r="1796" spans="1:3" ht="12.75">
      <c r="A1796" s="92">
        <v>93.301</v>
      </c>
      <c r="B1796" s="92" t="s">
        <v>294</v>
      </c>
      <c r="C1796" s="92" t="s">
        <v>722</v>
      </c>
    </row>
    <row r="1797" spans="1:3" ht="12.75">
      <c r="A1797" s="92">
        <v>93.303</v>
      </c>
      <c r="B1797" s="92" t="s">
        <v>294</v>
      </c>
      <c r="C1797" s="92" t="s">
        <v>875</v>
      </c>
    </row>
    <row r="1798" spans="1:3" ht="12.75">
      <c r="A1798" s="92">
        <v>93.307</v>
      </c>
      <c r="B1798" s="92" t="s">
        <v>294</v>
      </c>
      <c r="C1798" s="92" t="s">
        <v>2582</v>
      </c>
    </row>
    <row r="1799" spans="1:3" ht="12.75">
      <c r="A1799" s="92">
        <v>93.308</v>
      </c>
      <c r="B1799" s="92" t="s">
        <v>294</v>
      </c>
      <c r="C1799" s="92" t="s">
        <v>723</v>
      </c>
    </row>
    <row r="1800" spans="1:3" ht="12.75">
      <c r="A1800" s="92">
        <v>93.31</v>
      </c>
      <c r="B1800" s="92" t="s">
        <v>294</v>
      </c>
      <c r="C1800" s="92" t="s">
        <v>724</v>
      </c>
    </row>
    <row r="1801" spans="1:3" ht="12.75">
      <c r="A1801" s="92">
        <v>93.342</v>
      </c>
      <c r="B1801" s="92" t="s">
        <v>294</v>
      </c>
      <c r="C1801" s="92" t="s">
        <v>725</v>
      </c>
    </row>
    <row r="1802" spans="1:3" ht="12.75">
      <c r="A1802" s="92">
        <v>93.358</v>
      </c>
      <c r="B1802" s="92" t="s">
        <v>294</v>
      </c>
      <c r="C1802" s="92" t="s">
        <v>2583</v>
      </c>
    </row>
    <row r="1803" spans="1:3" ht="12.75">
      <c r="A1803" s="92">
        <v>93.359</v>
      </c>
      <c r="B1803" s="92" t="s">
        <v>294</v>
      </c>
      <c r="C1803" s="92" t="s">
        <v>0</v>
      </c>
    </row>
    <row r="1804" spans="1:3" ht="12.75">
      <c r="A1804" s="92">
        <v>93.36</v>
      </c>
      <c r="B1804" s="92" t="s">
        <v>294</v>
      </c>
      <c r="C1804" s="92" t="s">
        <v>2252</v>
      </c>
    </row>
    <row r="1805" spans="1:3" ht="12.75">
      <c r="A1805" s="92">
        <v>93.361</v>
      </c>
      <c r="B1805" s="92" t="s">
        <v>294</v>
      </c>
      <c r="C1805" s="92" t="s">
        <v>1</v>
      </c>
    </row>
    <row r="1806" spans="1:3" ht="12.75">
      <c r="A1806" s="92">
        <v>93.364</v>
      </c>
      <c r="B1806" s="92" t="s">
        <v>294</v>
      </c>
      <c r="C1806" s="92" t="s">
        <v>2</v>
      </c>
    </row>
    <row r="1807" spans="1:3" ht="12.75">
      <c r="A1807" s="92">
        <v>93.365</v>
      </c>
      <c r="B1807" s="92" t="s">
        <v>294</v>
      </c>
      <c r="C1807" s="92" t="s">
        <v>3</v>
      </c>
    </row>
    <row r="1808" spans="1:3" ht="12.75">
      <c r="A1808" s="92">
        <v>93.389</v>
      </c>
      <c r="B1808" s="92" t="s">
        <v>294</v>
      </c>
      <c r="C1808" s="92" t="s">
        <v>4</v>
      </c>
    </row>
    <row r="1809" spans="1:3" s="102" customFormat="1" ht="12.75">
      <c r="A1809" s="100">
        <v>93.392</v>
      </c>
      <c r="B1809" s="100" t="s">
        <v>294</v>
      </c>
      <c r="C1809" s="100" t="s">
        <v>2154</v>
      </c>
    </row>
    <row r="1810" spans="1:3" ht="12.75">
      <c r="A1810" s="92">
        <v>93.393</v>
      </c>
      <c r="B1810" s="92" t="s">
        <v>294</v>
      </c>
      <c r="C1810" s="92" t="s">
        <v>5</v>
      </c>
    </row>
    <row r="1811" spans="1:3" ht="12.75">
      <c r="A1811" s="92">
        <v>93.394</v>
      </c>
      <c r="B1811" s="92" t="s">
        <v>294</v>
      </c>
      <c r="C1811" s="92" t="s">
        <v>6</v>
      </c>
    </row>
    <row r="1812" spans="1:3" ht="12.75">
      <c r="A1812" s="92">
        <v>93.395</v>
      </c>
      <c r="B1812" s="92" t="s">
        <v>294</v>
      </c>
      <c r="C1812" s="92" t="s">
        <v>7</v>
      </c>
    </row>
    <row r="1813" spans="1:3" ht="12.75">
      <c r="A1813" s="92">
        <v>93.396</v>
      </c>
      <c r="B1813" s="92" t="s">
        <v>294</v>
      </c>
      <c r="C1813" s="92" t="s">
        <v>8</v>
      </c>
    </row>
    <row r="1814" spans="1:3" ht="12.75">
      <c r="A1814" s="92">
        <v>93.397</v>
      </c>
      <c r="B1814" s="92" t="s">
        <v>294</v>
      </c>
      <c r="C1814" s="92" t="s">
        <v>9</v>
      </c>
    </row>
    <row r="1815" spans="1:3" ht="12.75">
      <c r="A1815" s="92">
        <v>93.398</v>
      </c>
      <c r="B1815" s="92" t="s">
        <v>294</v>
      </c>
      <c r="C1815" s="92" t="s">
        <v>10</v>
      </c>
    </row>
    <row r="1816" spans="1:3" ht="12.75">
      <c r="A1816" s="92">
        <v>93.399</v>
      </c>
      <c r="B1816" s="92" t="s">
        <v>294</v>
      </c>
      <c r="C1816" s="92" t="s">
        <v>11</v>
      </c>
    </row>
    <row r="1817" spans="1:3" ht="12.75">
      <c r="A1817" s="92">
        <v>93.4</v>
      </c>
      <c r="B1817" s="92" t="s">
        <v>294</v>
      </c>
      <c r="C1817" s="92" t="s">
        <v>715</v>
      </c>
    </row>
    <row r="1818" spans="1:3" ht="12.75">
      <c r="A1818" s="92">
        <v>93.401</v>
      </c>
      <c r="B1818" s="92" t="s">
        <v>294</v>
      </c>
      <c r="C1818" s="92" t="s">
        <v>2253</v>
      </c>
    </row>
    <row r="1819" spans="1:3" ht="12.75">
      <c r="A1819" s="92">
        <v>93.402</v>
      </c>
      <c r="B1819" s="92" t="s">
        <v>294</v>
      </c>
      <c r="C1819" s="92" t="s">
        <v>2254</v>
      </c>
    </row>
    <row r="1820" spans="1:3" ht="12.75">
      <c r="A1820" s="92">
        <v>93.403</v>
      </c>
      <c r="B1820" s="92" t="s">
        <v>294</v>
      </c>
      <c r="C1820" s="92" t="s">
        <v>2255</v>
      </c>
    </row>
    <row r="1821" spans="1:3" ht="12.75">
      <c r="A1821" s="92">
        <v>93.404</v>
      </c>
      <c r="B1821" s="92" t="s">
        <v>294</v>
      </c>
      <c r="C1821" s="92" t="s">
        <v>2256</v>
      </c>
    </row>
    <row r="1822" spans="1:3" ht="12.75">
      <c r="A1822" s="92">
        <v>93.405</v>
      </c>
      <c r="B1822" s="92" t="s">
        <v>294</v>
      </c>
      <c r="C1822" s="92" t="s">
        <v>2257</v>
      </c>
    </row>
    <row r="1823" spans="1:3" ht="12.75">
      <c r="A1823" s="92">
        <v>93.406</v>
      </c>
      <c r="B1823" s="92" t="s">
        <v>294</v>
      </c>
      <c r="C1823" s="92" t="s">
        <v>2494</v>
      </c>
    </row>
    <row r="1824" spans="1:3" ht="12.75">
      <c r="A1824" s="92">
        <v>93.407</v>
      </c>
      <c r="B1824" s="92" t="s">
        <v>294</v>
      </c>
      <c r="C1824" s="92" t="s">
        <v>2258</v>
      </c>
    </row>
    <row r="1825" spans="1:3" ht="12.75">
      <c r="A1825" s="92">
        <v>93.408</v>
      </c>
      <c r="B1825" s="92" t="s">
        <v>294</v>
      </c>
      <c r="C1825" s="92" t="s">
        <v>2259</v>
      </c>
    </row>
    <row r="1826" spans="1:3" ht="12.75">
      <c r="A1826" s="92">
        <v>93.409</v>
      </c>
      <c r="B1826" s="92" t="s">
        <v>294</v>
      </c>
      <c r="C1826" s="92" t="s">
        <v>2260</v>
      </c>
    </row>
    <row r="1827" spans="1:3" ht="12.75">
      <c r="A1827" s="92">
        <v>93.41</v>
      </c>
      <c r="B1827" s="92" t="s">
        <v>294</v>
      </c>
      <c r="C1827" s="92" t="s">
        <v>2261</v>
      </c>
    </row>
    <row r="1828" spans="1:3" ht="12.75">
      <c r="A1828" s="92">
        <v>93.411</v>
      </c>
      <c r="B1828" s="92" t="s">
        <v>294</v>
      </c>
      <c r="C1828" s="92" t="s">
        <v>2262</v>
      </c>
    </row>
    <row r="1829" spans="1:3" ht="12.75">
      <c r="A1829" s="92">
        <v>93.412</v>
      </c>
      <c r="B1829" s="92" t="s">
        <v>294</v>
      </c>
      <c r="C1829" s="92" t="s">
        <v>2263</v>
      </c>
    </row>
    <row r="1830" spans="1:3" ht="12.75">
      <c r="A1830" s="92">
        <v>93.414</v>
      </c>
      <c r="B1830" s="92" t="s">
        <v>294</v>
      </c>
      <c r="C1830" s="92" t="s">
        <v>2264</v>
      </c>
    </row>
    <row r="1831" spans="1:3" ht="12.75">
      <c r="A1831" s="92">
        <v>93.415</v>
      </c>
      <c r="B1831" s="92" t="s">
        <v>294</v>
      </c>
      <c r="C1831" s="92" t="s">
        <v>2495</v>
      </c>
    </row>
    <row r="1832" spans="1:3" ht="12.75">
      <c r="A1832" s="92">
        <v>93.416</v>
      </c>
      <c r="B1832" s="92" t="s">
        <v>294</v>
      </c>
      <c r="C1832" s="92" t="s">
        <v>2265</v>
      </c>
    </row>
    <row r="1833" spans="1:3" ht="12.75">
      <c r="A1833" s="92">
        <v>93.417</v>
      </c>
      <c r="B1833" s="92" t="s">
        <v>294</v>
      </c>
      <c r="C1833" s="92" t="s">
        <v>2266</v>
      </c>
    </row>
    <row r="1834" spans="1:3" ht="12.75">
      <c r="A1834" s="92">
        <v>93.418</v>
      </c>
      <c r="B1834" s="92" t="s">
        <v>294</v>
      </c>
      <c r="C1834" s="92" t="s">
        <v>2267</v>
      </c>
    </row>
    <row r="1835" spans="1:3" ht="12.75">
      <c r="A1835" s="92">
        <v>93.419</v>
      </c>
      <c r="B1835" s="92" t="s">
        <v>294</v>
      </c>
      <c r="C1835" s="92" t="s">
        <v>2322</v>
      </c>
    </row>
    <row r="1836" spans="1:3" ht="12.75">
      <c r="A1836" s="92">
        <v>93.42</v>
      </c>
      <c r="B1836" s="92" t="s">
        <v>294</v>
      </c>
      <c r="C1836" s="92" t="s">
        <v>2268</v>
      </c>
    </row>
    <row r="1837" spans="1:3" ht="12.75">
      <c r="A1837" s="92">
        <v>93.44</v>
      </c>
      <c r="B1837" s="92" t="s">
        <v>294</v>
      </c>
      <c r="C1837" s="92" t="s">
        <v>2377</v>
      </c>
    </row>
    <row r="1838" spans="1:3" ht="12.75">
      <c r="A1838" s="92">
        <v>93.441</v>
      </c>
      <c r="B1838" s="92" t="s">
        <v>294</v>
      </c>
      <c r="C1838" s="92" t="s">
        <v>12</v>
      </c>
    </row>
    <row r="1839" spans="1:3" ht="12.75">
      <c r="A1839" s="92">
        <v>93.442</v>
      </c>
      <c r="B1839" s="92" t="s">
        <v>294</v>
      </c>
      <c r="C1839" s="92" t="s">
        <v>13</v>
      </c>
    </row>
    <row r="1840" spans="1:3" ht="12.75">
      <c r="A1840" s="92">
        <v>93.443</v>
      </c>
      <c r="B1840" s="92" t="s">
        <v>294</v>
      </c>
      <c r="C1840" s="92" t="s">
        <v>2521</v>
      </c>
    </row>
    <row r="1841" spans="1:3" ht="12.75">
      <c r="A1841" s="92">
        <v>93.444</v>
      </c>
      <c r="B1841" s="92" t="s">
        <v>294</v>
      </c>
      <c r="C1841" s="92" t="s">
        <v>2269</v>
      </c>
    </row>
    <row r="1842" spans="1:3" ht="12.75">
      <c r="A1842" s="92">
        <v>93.445</v>
      </c>
      <c r="B1842" s="92" t="s">
        <v>294</v>
      </c>
      <c r="C1842" s="92" t="s">
        <v>2270</v>
      </c>
    </row>
    <row r="1843" spans="1:3" s="102" customFormat="1" ht="12.75">
      <c r="A1843" s="100">
        <v>93.447</v>
      </c>
      <c r="B1843" s="100" t="s">
        <v>294</v>
      </c>
      <c r="C1843" s="100" t="s">
        <v>2155</v>
      </c>
    </row>
    <row r="1844" spans="1:3" s="102" customFormat="1" ht="12.75">
      <c r="A1844" s="103">
        <v>93.448</v>
      </c>
      <c r="B1844" s="103" t="s">
        <v>294</v>
      </c>
      <c r="C1844" s="103" t="s">
        <v>14</v>
      </c>
    </row>
    <row r="1845" spans="1:3" s="102" customFormat="1" ht="12.75">
      <c r="A1845" s="103">
        <v>93.449</v>
      </c>
      <c r="B1845" s="103" t="s">
        <v>294</v>
      </c>
      <c r="C1845" s="103" t="s">
        <v>15</v>
      </c>
    </row>
    <row r="1846" spans="1:3" s="102" customFormat="1" ht="12.75">
      <c r="A1846" s="103">
        <v>93.5</v>
      </c>
      <c r="B1846" s="103" t="s">
        <v>294</v>
      </c>
      <c r="C1846" s="103" t="s">
        <v>2323</v>
      </c>
    </row>
    <row r="1847" spans="1:3" s="102" customFormat="1" ht="12.75">
      <c r="A1847" s="103">
        <v>93.501</v>
      </c>
      <c r="B1847" s="103" t="s">
        <v>294</v>
      </c>
      <c r="C1847" s="103" t="s">
        <v>2378</v>
      </c>
    </row>
    <row r="1848" spans="1:3" s="102" customFormat="1" ht="12.75">
      <c r="A1848" s="103">
        <v>93.502</v>
      </c>
      <c r="B1848" s="103" t="s">
        <v>294</v>
      </c>
      <c r="C1848" s="103" t="s">
        <v>2379</v>
      </c>
    </row>
    <row r="1849" spans="1:3" s="102" customFormat="1" ht="12.75">
      <c r="A1849" s="103">
        <v>93.503</v>
      </c>
      <c r="B1849" s="103" t="s">
        <v>294</v>
      </c>
      <c r="C1849" s="103" t="s">
        <v>2380</v>
      </c>
    </row>
    <row r="1850" spans="1:3" s="102" customFormat="1" ht="12.75">
      <c r="A1850" s="103">
        <v>93.504</v>
      </c>
      <c r="B1850" s="103" t="s">
        <v>294</v>
      </c>
      <c r="C1850" s="103" t="s">
        <v>2381</v>
      </c>
    </row>
    <row r="1851" spans="1:3" s="102" customFormat="1" ht="12.75">
      <c r="A1851" s="103">
        <v>93.505</v>
      </c>
      <c r="B1851" s="103" t="s">
        <v>294</v>
      </c>
      <c r="C1851" s="103" t="s">
        <v>2382</v>
      </c>
    </row>
    <row r="1852" spans="1:3" s="102" customFormat="1" ht="12.75">
      <c r="A1852" s="103">
        <v>93.506</v>
      </c>
      <c r="B1852" s="103" t="s">
        <v>294</v>
      </c>
      <c r="C1852" s="103" t="s">
        <v>2383</v>
      </c>
    </row>
    <row r="1853" spans="1:3" s="102" customFormat="1" ht="12.75">
      <c r="A1853" s="103">
        <v>93.507</v>
      </c>
      <c r="B1853" s="103" t="s">
        <v>294</v>
      </c>
      <c r="C1853" s="103" t="s">
        <v>2384</v>
      </c>
    </row>
    <row r="1854" spans="1:3" s="102" customFormat="1" ht="12.75">
      <c r="A1854" s="103">
        <v>93.508</v>
      </c>
      <c r="B1854" s="103" t="s">
        <v>294</v>
      </c>
      <c r="C1854" s="103" t="s">
        <v>2385</v>
      </c>
    </row>
    <row r="1855" spans="1:3" s="102" customFormat="1" ht="12.75">
      <c r="A1855" s="103">
        <v>93.509</v>
      </c>
      <c r="B1855" s="103" t="s">
        <v>294</v>
      </c>
      <c r="C1855" s="103" t="s">
        <v>2386</v>
      </c>
    </row>
    <row r="1856" spans="1:3" s="102" customFormat="1" ht="12.75">
      <c r="A1856" s="103">
        <v>93.51</v>
      </c>
      <c r="B1856" s="103" t="s">
        <v>294</v>
      </c>
      <c r="C1856" s="103" t="s">
        <v>2387</v>
      </c>
    </row>
    <row r="1857" spans="1:3" s="102" customFormat="1" ht="12.75">
      <c r="A1857" s="103">
        <v>93.511</v>
      </c>
      <c r="B1857" s="103" t="s">
        <v>294</v>
      </c>
      <c r="C1857" s="103" t="s">
        <v>2388</v>
      </c>
    </row>
    <row r="1858" spans="1:3" s="102" customFormat="1" ht="12.75">
      <c r="A1858" s="103">
        <v>93.512</v>
      </c>
      <c r="B1858" s="103" t="s">
        <v>294</v>
      </c>
      <c r="C1858" s="103" t="s">
        <v>2399</v>
      </c>
    </row>
    <row r="1859" spans="1:3" s="102" customFormat="1" ht="12.75">
      <c r="A1859" s="103">
        <v>93.513</v>
      </c>
      <c r="B1859" s="103" t="s">
        <v>294</v>
      </c>
      <c r="C1859" s="103" t="s">
        <v>2389</v>
      </c>
    </row>
    <row r="1860" spans="1:3" s="102" customFormat="1" ht="12.75">
      <c r="A1860" s="103">
        <v>93.514</v>
      </c>
      <c r="B1860" s="103" t="s">
        <v>294</v>
      </c>
      <c r="C1860" s="103" t="s">
        <v>2390</v>
      </c>
    </row>
    <row r="1861" spans="1:3" s="102" customFormat="1" ht="12.75">
      <c r="A1861" s="103">
        <v>93.515</v>
      </c>
      <c r="B1861" s="103" t="s">
        <v>294</v>
      </c>
      <c r="C1861" s="103" t="s">
        <v>2391</v>
      </c>
    </row>
    <row r="1862" spans="1:3" s="102" customFormat="1" ht="12.75">
      <c r="A1862" s="103">
        <v>93.516</v>
      </c>
      <c r="B1862" s="103" t="s">
        <v>294</v>
      </c>
      <c r="C1862" s="103" t="s">
        <v>2392</v>
      </c>
    </row>
    <row r="1863" spans="1:3" s="102" customFormat="1" ht="12.75">
      <c r="A1863" s="103">
        <v>93.517</v>
      </c>
      <c r="B1863" s="103" t="s">
        <v>294</v>
      </c>
      <c r="C1863" s="103" t="s">
        <v>2496</v>
      </c>
    </row>
    <row r="1864" spans="1:3" s="102" customFormat="1" ht="12.75">
      <c r="A1864" s="103">
        <v>93.518</v>
      </c>
      <c r="B1864" s="103" t="s">
        <v>294</v>
      </c>
      <c r="C1864" s="103" t="s">
        <v>2497</v>
      </c>
    </row>
    <row r="1865" spans="1:3" s="102" customFormat="1" ht="12.75">
      <c r="A1865" s="103">
        <v>93.519</v>
      </c>
      <c r="B1865" s="103" t="s">
        <v>294</v>
      </c>
      <c r="C1865" s="103" t="s">
        <v>2393</v>
      </c>
    </row>
    <row r="1866" spans="1:3" s="102" customFormat="1" ht="12.75">
      <c r="A1866" s="103">
        <v>93.52</v>
      </c>
      <c r="B1866" s="103" t="s">
        <v>294</v>
      </c>
      <c r="C1866" s="103" t="s">
        <v>2533</v>
      </c>
    </row>
    <row r="1867" spans="1:3" s="102" customFormat="1" ht="12.75">
      <c r="A1867" s="103">
        <v>93.522</v>
      </c>
      <c r="B1867" s="103" t="s">
        <v>294</v>
      </c>
      <c r="C1867" s="103" t="s">
        <v>2394</v>
      </c>
    </row>
    <row r="1868" spans="1:3" s="102" customFormat="1" ht="12.75">
      <c r="A1868" s="103">
        <v>93.523</v>
      </c>
      <c r="B1868" s="103" t="s">
        <v>294</v>
      </c>
      <c r="C1868" s="103" t="s">
        <v>2534</v>
      </c>
    </row>
    <row r="1869" spans="1:3" s="102" customFormat="1" ht="12.75">
      <c r="A1869" s="103">
        <v>93.524</v>
      </c>
      <c r="B1869" s="103" t="s">
        <v>294</v>
      </c>
      <c r="C1869" s="103" t="s">
        <v>2535</v>
      </c>
    </row>
    <row r="1870" spans="1:3" s="102" customFormat="1" ht="12.75">
      <c r="A1870" s="103">
        <v>93.55</v>
      </c>
      <c r="B1870" s="103" t="s">
        <v>294</v>
      </c>
      <c r="C1870" s="103" t="s">
        <v>16</v>
      </c>
    </row>
    <row r="1871" spans="1:3" s="102" customFormat="1" ht="12.75">
      <c r="A1871" s="103">
        <v>93.551</v>
      </c>
      <c r="B1871" s="103" t="s">
        <v>294</v>
      </c>
      <c r="C1871" s="103" t="s">
        <v>17</v>
      </c>
    </row>
    <row r="1872" spans="1:3" s="102" customFormat="1" ht="12.75">
      <c r="A1872" s="103">
        <v>93.556</v>
      </c>
      <c r="B1872" s="103" t="s">
        <v>294</v>
      </c>
      <c r="C1872" s="103" t="s">
        <v>18</v>
      </c>
    </row>
    <row r="1873" spans="1:3" s="102" customFormat="1" ht="12.75">
      <c r="A1873" s="103">
        <v>93.557</v>
      </c>
      <c r="B1873" s="103" t="s">
        <v>294</v>
      </c>
      <c r="C1873" s="103" t="s">
        <v>19</v>
      </c>
    </row>
    <row r="1874" spans="1:3" s="102" customFormat="1" ht="12.75">
      <c r="A1874" s="103">
        <v>93.558</v>
      </c>
      <c r="B1874" s="103" t="s">
        <v>294</v>
      </c>
      <c r="C1874" s="103" t="s">
        <v>20</v>
      </c>
    </row>
    <row r="1875" spans="1:3" s="102" customFormat="1" ht="12.75">
      <c r="A1875" s="103">
        <v>93.56</v>
      </c>
      <c r="B1875" s="103" t="s">
        <v>294</v>
      </c>
      <c r="C1875" s="103" t="s">
        <v>1292</v>
      </c>
    </row>
    <row r="1876" spans="1:3" s="102" customFormat="1" ht="12.75">
      <c r="A1876" s="103">
        <v>93.563</v>
      </c>
      <c r="B1876" s="103" t="s">
        <v>294</v>
      </c>
      <c r="C1876" s="103" t="s">
        <v>21</v>
      </c>
    </row>
    <row r="1877" spans="1:3" s="102" customFormat="1" ht="12.75">
      <c r="A1877" s="103">
        <v>93.564</v>
      </c>
      <c r="B1877" s="103" t="s">
        <v>294</v>
      </c>
      <c r="C1877" s="103" t="s">
        <v>22</v>
      </c>
    </row>
    <row r="1878" spans="1:3" s="102" customFormat="1" ht="12.75">
      <c r="A1878" s="103">
        <v>93.566</v>
      </c>
      <c r="B1878" s="103" t="s">
        <v>294</v>
      </c>
      <c r="C1878" s="103" t="s">
        <v>1293</v>
      </c>
    </row>
    <row r="1879" spans="1:3" s="102" customFormat="1" ht="12.75">
      <c r="A1879" s="103">
        <v>93.567</v>
      </c>
      <c r="B1879" s="103" t="s">
        <v>294</v>
      </c>
      <c r="C1879" s="103" t="s">
        <v>1294</v>
      </c>
    </row>
    <row r="1880" spans="1:3" s="102" customFormat="1" ht="12.75">
      <c r="A1880" s="103">
        <v>93.568</v>
      </c>
      <c r="B1880" s="103" t="s">
        <v>294</v>
      </c>
      <c r="C1880" s="103" t="s">
        <v>23</v>
      </c>
    </row>
    <row r="1881" spans="1:3" s="102" customFormat="1" ht="12.75">
      <c r="A1881" s="103">
        <v>93.569</v>
      </c>
      <c r="B1881" s="103" t="s">
        <v>294</v>
      </c>
      <c r="C1881" s="103" t="s">
        <v>24</v>
      </c>
    </row>
    <row r="1882" spans="1:3" s="102" customFormat="1" ht="12.75">
      <c r="A1882" s="103">
        <v>93.57</v>
      </c>
      <c r="B1882" s="103" t="s">
        <v>294</v>
      </c>
      <c r="C1882" s="103" t="s">
        <v>1295</v>
      </c>
    </row>
    <row r="1883" spans="1:3" s="102" customFormat="1" ht="12.75">
      <c r="A1883" s="100">
        <v>93.571</v>
      </c>
      <c r="B1883" s="100" t="s">
        <v>294</v>
      </c>
      <c r="C1883" s="100" t="s">
        <v>2156</v>
      </c>
    </row>
    <row r="1884" spans="1:3" s="102" customFormat="1" ht="12.75">
      <c r="A1884" s="103">
        <v>93.575</v>
      </c>
      <c r="B1884" s="103" t="s">
        <v>294</v>
      </c>
      <c r="C1884" s="103" t="s">
        <v>25</v>
      </c>
    </row>
    <row r="1885" spans="1:3" s="102" customFormat="1" ht="12.75">
      <c r="A1885" s="103">
        <v>93.576</v>
      </c>
      <c r="B1885" s="103" t="s">
        <v>294</v>
      </c>
      <c r="C1885" s="103" t="s">
        <v>1296</v>
      </c>
    </row>
    <row r="1886" spans="1:3" s="102" customFormat="1" ht="12.75">
      <c r="A1886" s="103">
        <v>93.579</v>
      </c>
      <c r="B1886" s="103" t="s">
        <v>294</v>
      </c>
      <c r="C1886" s="103" t="s">
        <v>26</v>
      </c>
    </row>
    <row r="1887" spans="1:3" s="102" customFormat="1" ht="12.75">
      <c r="A1887" s="103">
        <v>93.581</v>
      </c>
      <c r="B1887" s="103" t="s">
        <v>294</v>
      </c>
      <c r="C1887" s="103" t="s">
        <v>27</v>
      </c>
    </row>
    <row r="1888" spans="1:3" s="102" customFormat="1" ht="12.75">
      <c r="A1888" s="100">
        <v>93.582</v>
      </c>
      <c r="B1888" s="100" t="s">
        <v>294</v>
      </c>
      <c r="C1888" s="100" t="s">
        <v>2157</v>
      </c>
    </row>
    <row r="1889" spans="1:3" s="102" customFormat="1" ht="12.75">
      <c r="A1889" s="103">
        <v>93.583</v>
      </c>
      <c r="B1889" s="103" t="s">
        <v>294</v>
      </c>
      <c r="C1889" s="103" t="s">
        <v>1297</v>
      </c>
    </row>
    <row r="1890" spans="1:3" ht="12.75">
      <c r="A1890" s="92">
        <v>93.584</v>
      </c>
      <c r="B1890" s="92" t="s">
        <v>294</v>
      </c>
      <c r="C1890" s="92" t="s">
        <v>1298</v>
      </c>
    </row>
    <row r="1891" spans="1:3" ht="12.75">
      <c r="A1891" s="92">
        <v>93.586</v>
      </c>
      <c r="B1891" s="92" t="s">
        <v>294</v>
      </c>
      <c r="C1891" s="92" t="s">
        <v>28</v>
      </c>
    </row>
    <row r="1892" spans="1:3" ht="12.75">
      <c r="A1892" s="92">
        <v>93.587</v>
      </c>
      <c r="B1892" s="92" t="s">
        <v>294</v>
      </c>
      <c r="C1892" s="92" t="s">
        <v>29</v>
      </c>
    </row>
    <row r="1893" spans="1:3" ht="12.75">
      <c r="A1893" s="92">
        <v>93.59</v>
      </c>
      <c r="B1893" s="92" t="s">
        <v>294</v>
      </c>
      <c r="C1893" s="92" t="s">
        <v>30</v>
      </c>
    </row>
    <row r="1894" spans="1:3" ht="12.75">
      <c r="A1894" s="92">
        <v>93.591</v>
      </c>
      <c r="B1894" s="92" t="s">
        <v>294</v>
      </c>
      <c r="C1894" s="92" t="s">
        <v>1299</v>
      </c>
    </row>
    <row r="1895" spans="1:3" ht="12.75">
      <c r="A1895" s="92">
        <v>93.592</v>
      </c>
      <c r="B1895" s="92" t="s">
        <v>294</v>
      </c>
      <c r="C1895" s="92" t="s">
        <v>1300</v>
      </c>
    </row>
    <row r="1896" spans="1:3" ht="12.75">
      <c r="A1896" s="92">
        <v>93.593</v>
      </c>
      <c r="B1896" s="92" t="s">
        <v>294</v>
      </c>
      <c r="C1896" s="92" t="s">
        <v>511</v>
      </c>
    </row>
    <row r="1897" spans="1:3" ht="12.75">
      <c r="A1897" s="92">
        <v>93.594</v>
      </c>
      <c r="B1897" s="92" t="s">
        <v>294</v>
      </c>
      <c r="C1897" s="92" t="s">
        <v>512</v>
      </c>
    </row>
    <row r="1898" spans="1:3" ht="12.75">
      <c r="A1898" s="92">
        <v>93.595</v>
      </c>
      <c r="B1898" s="92" t="s">
        <v>294</v>
      </c>
      <c r="C1898" s="92" t="s">
        <v>513</v>
      </c>
    </row>
    <row r="1899" spans="1:3" ht="12.75">
      <c r="A1899" s="92">
        <v>93.596</v>
      </c>
      <c r="B1899" s="92" t="s">
        <v>294</v>
      </c>
      <c r="C1899" s="92" t="s">
        <v>514</v>
      </c>
    </row>
    <row r="1900" spans="1:3" ht="12.75">
      <c r="A1900" s="92">
        <v>93.597</v>
      </c>
      <c r="B1900" s="92" t="s">
        <v>294</v>
      </c>
      <c r="C1900" s="92" t="s">
        <v>515</v>
      </c>
    </row>
    <row r="1901" spans="1:3" ht="12.75">
      <c r="A1901" s="92">
        <v>93.598</v>
      </c>
      <c r="B1901" s="92" t="s">
        <v>294</v>
      </c>
      <c r="C1901" s="92" t="s">
        <v>516</v>
      </c>
    </row>
    <row r="1902" spans="1:3" ht="12.75">
      <c r="A1902" s="92">
        <v>93.599</v>
      </c>
      <c r="B1902" s="92" t="s">
        <v>294</v>
      </c>
      <c r="C1902" s="92" t="s">
        <v>517</v>
      </c>
    </row>
    <row r="1903" spans="1:3" ht="12.75">
      <c r="A1903" s="92">
        <v>93.6</v>
      </c>
      <c r="B1903" s="92" t="s">
        <v>294</v>
      </c>
      <c r="C1903" s="92" t="s">
        <v>518</v>
      </c>
    </row>
    <row r="1904" spans="1:3" ht="12.75">
      <c r="A1904" s="92">
        <v>93.601</v>
      </c>
      <c r="B1904" s="92" t="s">
        <v>294</v>
      </c>
      <c r="C1904" s="92" t="s">
        <v>519</v>
      </c>
    </row>
    <row r="1905" spans="1:3" ht="12.75">
      <c r="A1905" s="92">
        <v>93.602</v>
      </c>
      <c r="B1905" s="92" t="s">
        <v>294</v>
      </c>
      <c r="C1905" s="92" t="s">
        <v>520</v>
      </c>
    </row>
    <row r="1906" spans="1:3" ht="12.75">
      <c r="A1906" s="92">
        <v>93.603</v>
      </c>
      <c r="B1906" s="92" t="s">
        <v>294</v>
      </c>
      <c r="C1906" s="92" t="s">
        <v>521</v>
      </c>
    </row>
    <row r="1907" spans="1:3" ht="12.75">
      <c r="A1907" s="92">
        <v>93.604</v>
      </c>
      <c r="B1907" s="92" t="s">
        <v>294</v>
      </c>
      <c r="C1907" s="92" t="s">
        <v>522</v>
      </c>
    </row>
    <row r="1908" spans="1:3" ht="12.75">
      <c r="A1908" s="92">
        <v>93.605</v>
      </c>
      <c r="B1908" s="92" t="s">
        <v>294</v>
      </c>
      <c r="C1908" s="92" t="s">
        <v>2584</v>
      </c>
    </row>
    <row r="1909" spans="1:3" ht="12.75">
      <c r="A1909" s="92">
        <v>93.612</v>
      </c>
      <c r="B1909" s="92" t="s">
        <v>294</v>
      </c>
      <c r="C1909" s="92" t="s">
        <v>523</v>
      </c>
    </row>
    <row r="1910" spans="1:3" ht="12.75">
      <c r="A1910" s="92">
        <v>93.613</v>
      </c>
      <c r="B1910" s="92" t="s">
        <v>294</v>
      </c>
      <c r="C1910" s="92" t="s">
        <v>524</v>
      </c>
    </row>
    <row r="1911" spans="1:3" ht="12.75">
      <c r="A1911" s="92">
        <v>93.616</v>
      </c>
      <c r="B1911" s="92" t="s">
        <v>294</v>
      </c>
      <c r="C1911" s="92" t="s">
        <v>525</v>
      </c>
    </row>
    <row r="1912" spans="1:3" ht="12.75">
      <c r="A1912" s="92">
        <v>93.617</v>
      </c>
      <c r="B1912" s="92" t="s">
        <v>294</v>
      </c>
      <c r="C1912" s="92" t="s">
        <v>1301</v>
      </c>
    </row>
    <row r="1913" spans="1:3" ht="12.75">
      <c r="A1913" s="92">
        <v>93.618</v>
      </c>
      <c r="B1913" s="92" t="s">
        <v>294</v>
      </c>
      <c r="C1913" s="92" t="s">
        <v>526</v>
      </c>
    </row>
    <row r="1914" spans="1:3" ht="12.75">
      <c r="A1914" s="92">
        <v>93.623</v>
      </c>
      <c r="B1914" s="92" t="s">
        <v>294</v>
      </c>
      <c r="C1914" s="92" t="s">
        <v>527</v>
      </c>
    </row>
    <row r="1915" spans="1:3" ht="12.75">
      <c r="A1915" s="92">
        <v>93.63</v>
      </c>
      <c r="B1915" s="92" t="s">
        <v>294</v>
      </c>
      <c r="C1915" s="92" t="s">
        <v>528</v>
      </c>
    </row>
    <row r="1916" spans="1:3" ht="12.75">
      <c r="A1916" s="92">
        <v>93.631</v>
      </c>
      <c r="B1916" s="92" t="s">
        <v>294</v>
      </c>
      <c r="C1916" s="92" t="s">
        <v>529</v>
      </c>
    </row>
    <row r="1917" spans="1:3" ht="12.75">
      <c r="A1917" s="92">
        <v>93.632</v>
      </c>
      <c r="B1917" s="92" t="s">
        <v>294</v>
      </c>
      <c r="C1917" s="92" t="s">
        <v>530</v>
      </c>
    </row>
    <row r="1918" spans="1:3" ht="12.75">
      <c r="A1918" s="92">
        <v>93.643</v>
      </c>
      <c r="B1918" s="92" t="s">
        <v>294</v>
      </c>
      <c r="C1918" s="92" t="s">
        <v>531</v>
      </c>
    </row>
    <row r="1919" spans="1:3" ht="12.75">
      <c r="A1919" s="92">
        <v>93.645</v>
      </c>
      <c r="B1919" s="92" t="s">
        <v>294</v>
      </c>
      <c r="C1919" s="92" t="s">
        <v>1302</v>
      </c>
    </row>
    <row r="1920" spans="1:3" ht="12.75">
      <c r="A1920" s="92">
        <v>93.647</v>
      </c>
      <c r="B1920" s="92" t="s">
        <v>294</v>
      </c>
      <c r="C1920" s="92" t="s">
        <v>532</v>
      </c>
    </row>
    <row r="1921" spans="1:3" ht="12.75">
      <c r="A1921" s="92">
        <v>93.648</v>
      </c>
      <c r="B1921" s="92" t="s">
        <v>294</v>
      </c>
      <c r="C1921" s="92" t="s">
        <v>2349</v>
      </c>
    </row>
    <row r="1922" spans="1:3" ht="12.75">
      <c r="A1922" s="92">
        <v>93.652</v>
      </c>
      <c r="B1922" s="92" t="s">
        <v>294</v>
      </c>
      <c r="C1922" s="92" t="s">
        <v>533</v>
      </c>
    </row>
    <row r="1923" spans="1:3" ht="12.75">
      <c r="A1923" s="92">
        <v>93.658</v>
      </c>
      <c r="B1923" s="92" t="s">
        <v>294</v>
      </c>
      <c r="C1923" s="92" t="s">
        <v>1303</v>
      </c>
    </row>
    <row r="1924" spans="1:3" ht="12.75">
      <c r="A1924" s="92">
        <v>93.659</v>
      </c>
      <c r="B1924" s="92" t="s">
        <v>294</v>
      </c>
      <c r="C1924" s="92" t="s">
        <v>534</v>
      </c>
    </row>
    <row r="1925" spans="1:3" ht="12.75">
      <c r="A1925" s="92">
        <v>93.667</v>
      </c>
      <c r="B1925" s="92" t="s">
        <v>294</v>
      </c>
      <c r="C1925" s="92" t="s">
        <v>535</v>
      </c>
    </row>
    <row r="1926" spans="1:3" ht="12.75">
      <c r="A1926" s="92">
        <v>93.669</v>
      </c>
      <c r="B1926" s="92" t="s">
        <v>294</v>
      </c>
      <c r="C1926" s="92" t="s">
        <v>536</v>
      </c>
    </row>
    <row r="1927" spans="1:3" ht="12.75">
      <c r="A1927" s="92">
        <v>93.67</v>
      </c>
      <c r="B1927" s="92" t="s">
        <v>294</v>
      </c>
      <c r="C1927" s="92" t="s">
        <v>537</v>
      </c>
    </row>
    <row r="1928" spans="1:3" ht="12.75">
      <c r="A1928" s="92">
        <v>93.671</v>
      </c>
      <c r="B1928" s="92" t="s">
        <v>294</v>
      </c>
      <c r="C1928" s="92" t="s">
        <v>1304</v>
      </c>
    </row>
    <row r="1929" spans="1:3" ht="12.75">
      <c r="A1929" s="92">
        <v>93.674</v>
      </c>
      <c r="B1929" s="92" t="s">
        <v>294</v>
      </c>
      <c r="C1929" s="92" t="s">
        <v>538</v>
      </c>
    </row>
    <row r="1930" spans="1:3" ht="12.75">
      <c r="A1930" s="92">
        <v>93.676</v>
      </c>
      <c r="B1930" s="92" t="s">
        <v>294</v>
      </c>
      <c r="C1930" s="92" t="s">
        <v>539</v>
      </c>
    </row>
    <row r="1931" spans="1:3" ht="12.75">
      <c r="A1931" s="92">
        <v>93.701</v>
      </c>
      <c r="B1931" s="92" t="s">
        <v>294</v>
      </c>
      <c r="C1931" s="92" t="s">
        <v>2271</v>
      </c>
    </row>
    <row r="1932" spans="1:3" ht="12.75">
      <c r="A1932" s="92">
        <v>93.702</v>
      </c>
      <c r="B1932" s="92" t="s">
        <v>294</v>
      </c>
      <c r="C1932" s="92" t="s">
        <v>2272</v>
      </c>
    </row>
    <row r="1933" spans="1:3" ht="12.75">
      <c r="A1933" s="92">
        <v>93.703</v>
      </c>
      <c r="B1933" s="92" t="s">
        <v>294</v>
      </c>
      <c r="C1933" s="92" t="s">
        <v>2273</v>
      </c>
    </row>
    <row r="1934" spans="1:3" ht="12.75">
      <c r="A1934" s="92">
        <v>93.704</v>
      </c>
      <c r="B1934" s="92" t="s">
        <v>294</v>
      </c>
      <c r="C1934" s="92" t="s">
        <v>2274</v>
      </c>
    </row>
    <row r="1935" spans="1:3" ht="12.75">
      <c r="A1935" s="92">
        <v>93.705</v>
      </c>
      <c r="B1935" s="92" t="s">
        <v>294</v>
      </c>
      <c r="C1935" s="92" t="s">
        <v>2275</v>
      </c>
    </row>
    <row r="1936" spans="1:3" ht="12.75">
      <c r="A1936" s="92">
        <v>93.706</v>
      </c>
      <c r="B1936" s="92" t="s">
        <v>294</v>
      </c>
      <c r="C1936" s="92" t="s">
        <v>2276</v>
      </c>
    </row>
    <row r="1937" spans="1:3" ht="12.75">
      <c r="A1937" s="92">
        <v>93.707</v>
      </c>
      <c r="B1937" s="92" t="s">
        <v>294</v>
      </c>
      <c r="C1937" s="92" t="s">
        <v>2277</v>
      </c>
    </row>
    <row r="1938" spans="1:3" ht="12.75">
      <c r="A1938" s="92">
        <v>93.708</v>
      </c>
      <c r="B1938" s="92" t="s">
        <v>294</v>
      </c>
      <c r="C1938" s="92" t="s">
        <v>2278</v>
      </c>
    </row>
    <row r="1939" spans="1:3" ht="12.75">
      <c r="A1939" s="92">
        <v>93.709</v>
      </c>
      <c r="B1939" s="92" t="s">
        <v>294</v>
      </c>
      <c r="C1939" s="92" t="s">
        <v>2279</v>
      </c>
    </row>
    <row r="1940" spans="1:3" ht="12.75">
      <c r="A1940" s="92">
        <v>93.71</v>
      </c>
      <c r="B1940" s="92" t="s">
        <v>294</v>
      </c>
      <c r="C1940" s="92" t="s">
        <v>2280</v>
      </c>
    </row>
    <row r="1941" spans="1:3" ht="12.75">
      <c r="A1941" s="92">
        <v>93.711</v>
      </c>
      <c r="B1941" s="92" t="s">
        <v>294</v>
      </c>
      <c r="C1941" s="92" t="s">
        <v>2281</v>
      </c>
    </row>
    <row r="1942" spans="1:3" ht="12.75">
      <c r="A1942" s="92">
        <v>93.712</v>
      </c>
      <c r="B1942" s="92" t="s">
        <v>294</v>
      </c>
      <c r="C1942" s="92" t="s">
        <v>2324</v>
      </c>
    </row>
    <row r="1943" spans="1:3" ht="12.75">
      <c r="A1943" s="92">
        <v>93.713</v>
      </c>
      <c r="B1943" s="92" t="s">
        <v>294</v>
      </c>
      <c r="C1943" s="92" t="s">
        <v>2282</v>
      </c>
    </row>
    <row r="1944" spans="1:3" ht="12.75">
      <c r="A1944" s="92">
        <v>93.714</v>
      </c>
      <c r="B1944" s="92" t="s">
        <v>294</v>
      </c>
      <c r="C1944" s="92" t="s">
        <v>2283</v>
      </c>
    </row>
    <row r="1945" spans="1:3" ht="12.75">
      <c r="A1945" s="92">
        <v>93.715</v>
      </c>
      <c r="B1945" s="92" t="s">
        <v>294</v>
      </c>
      <c r="C1945" s="92" t="s">
        <v>2284</v>
      </c>
    </row>
    <row r="1946" spans="1:3" ht="12.75">
      <c r="A1946" s="92">
        <v>93.716</v>
      </c>
      <c r="B1946" s="92" t="s">
        <v>294</v>
      </c>
      <c r="C1946" s="92" t="s">
        <v>2285</v>
      </c>
    </row>
    <row r="1947" spans="1:3" ht="12.75">
      <c r="A1947" s="92">
        <v>93.717</v>
      </c>
      <c r="B1947" s="92" t="s">
        <v>294</v>
      </c>
      <c r="C1947" s="92" t="s">
        <v>2286</v>
      </c>
    </row>
    <row r="1948" spans="1:3" ht="12.75">
      <c r="A1948" s="92">
        <v>93.718</v>
      </c>
      <c r="B1948" s="92" t="s">
        <v>294</v>
      </c>
      <c r="C1948" s="92" t="s">
        <v>2287</v>
      </c>
    </row>
    <row r="1949" spans="1:3" ht="12.75">
      <c r="A1949" s="92">
        <v>93.719</v>
      </c>
      <c r="B1949" s="92" t="s">
        <v>294</v>
      </c>
      <c r="C1949" s="92" t="s">
        <v>2288</v>
      </c>
    </row>
    <row r="1950" spans="1:3" ht="12.75">
      <c r="A1950" s="92">
        <v>93.72</v>
      </c>
      <c r="B1950" s="92" t="s">
        <v>294</v>
      </c>
      <c r="C1950" s="92" t="s">
        <v>2325</v>
      </c>
    </row>
    <row r="1951" spans="1:3" ht="12.75">
      <c r="A1951" s="92">
        <v>93.721</v>
      </c>
      <c r="B1951" s="92" t="s">
        <v>294</v>
      </c>
      <c r="C1951" s="92" t="s">
        <v>2289</v>
      </c>
    </row>
    <row r="1952" spans="1:3" ht="12.75">
      <c r="A1952" s="92">
        <v>93.722</v>
      </c>
      <c r="B1952" s="92" t="s">
        <v>294</v>
      </c>
      <c r="C1952" s="92" t="s">
        <v>2290</v>
      </c>
    </row>
    <row r="1953" spans="1:3" ht="12.75">
      <c r="A1953" s="92">
        <v>93.723</v>
      </c>
      <c r="B1953" s="92" t="s">
        <v>294</v>
      </c>
      <c r="C1953" s="92" t="s">
        <v>2291</v>
      </c>
    </row>
    <row r="1954" spans="1:3" ht="12.75">
      <c r="A1954" s="92">
        <v>93.724</v>
      </c>
      <c r="B1954" s="92" t="s">
        <v>294</v>
      </c>
      <c r="C1954" s="92" t="s">
        <v>2292</v>
      </c>
    </row>
    <row r="1955" spans="1:3" ht="12.75">
      <c r="A1955" s="92">
        <v>93.725</v>
      </c>
      <c r="B1955" s="92" t="s">
        <v>294</v>
      </c>
      <c r="C1955" s="92" t="s">
        <v>2293</v>
      </c>
    </row>
    <row r="1956" spans="1:3" ht="12.75">
      <c r="A1956" s="92">
        <v>93.726</v>
      </c>
      <c r="B1956" s="92" t="s">
        <v>294</v>
      </c>
      <c r="C1956" s="92" t="s">
        <v>2294</v>
      </c>
    </row>
    <row r="1957" spans="1:3" ht="12.75">
      <c r="A1957" s="92">
        <v>93.727</v>
      </c>
      <c r="B1957" s="92" t="s">
        <v>294</v>
      </c>
      <c r="C1957" s="92" t="s">
        <v>2326</v>
      </c>
    </row>
    <row r="1958" spans="1:3" ht="12.75">
      <c r="A1958" s="92">
        <v>93.728</v>
      </c>
      <c r="B1958" s="92" t="s">
        <v>294</v>
      </c>
      <c r="C1958" s="92" t="s">
        <v>2295</v>
      </c>
    </row>
    <row r="1959" spans="1:3" ht="12.75">
      <c r="A1959" s="92">
        <v>93.729</v>
      </c>
      <c r="B1959" s="92" t="s">
        <v>294</v>
      </c>
      <c r="C1959" s="92" t="s">
        <v>2296</v>
      </c>
    </row>
    <row r="1960" spans="1:3" ht="12.75">
      <c r="A1960" s="92">
        <v>93.73</v>
      </c>
      <c r="B1960" s="92" t="s">
        <v>294</v>
      </c>
      <c r="C1960" s="92" t="s">
        <v>2297</v>
      </c>
    </row>
    <row r="1961" spans="1:3" ht="12.75">
      <c r="A1961" s="92">
        <v>93.731</v>
      </c>
      <c r="B1961" s="92" t="s">
        <v>294</v>
      </c>
      <c r="C1961" s="92" t="s">
        <v>2298</v>
      </c>
    </row>
    <row r="1962" spans="1:3" ht="12.75">
      <c r="A1962" s="92">
        <v>93.76</v>
      </c>
      <c r="B1962" s="92" t="s">
        <v>294</v>
      </c>
      <c r="C1962" s="92" t="s">
        <v>540</v>
      </c>
    </row>
    <row r="1963" spans="1:3" ht="12.75">
      <c r="A1963" s="92">
        <v>93.767</v>
      </c>
      <c r="B1963" s="92" t="s">
        <v>294</v>
      </c>
      <c r="C1963" s="92" t="s">
        <v>2585</v>
      </c>
    </row>
    <row r="1964" spans="1:3" ht="12.75">
      <c r="A1964" s="92">
        <v>93.768</v>
      </c>
      <c r="B1964" s="92" t="s">
        <v>294</v>
      </c>
      <c r="C1964" s="92" t="s">
        <v>541</v>
      </c>
    </row>
    <row r="1965" spans="1:3" ht="12.75">
      <c r="A1965" s="92">
        <v>93.769</v>
      </c>
      <c r="B1965" s="92" t="s">
        <v>294</v>
      </c>
      <c r="C1965" s="92" t="s">
        <v>542</v>
      </c>
    </row>
    <row r="1966" spans="1:3" ht="12.75">
      <c r="A1966" s="92">
        <v>93.77</v>
      </c>
      <c r="B1966" s="92" t="s">
        <v>294</v>
      </c>
      <c r="C1966" s="92" t="s">
        <v>1305</v>
      </c>
    </row>
    <row r="1967" spans="1:3" ht="12.75">
      <c r="A1967" s="92">
        <v>93.773</v>
      </c>
      <c r="B1967" s="92" t="s">
        <v>294</v>
      </c>
      <c r="C1967" s="92" t="s">
        <v>1306</v>
      </c>
    </row>
    <row r="1968" spans="1:3" ht="12.75">
      <c r="A1968" s="92">
        <v>93.774</v>
      </c>
      <c r="B1968" s="92" t="s">
        <v>294</v>
      </c>
      <c r="C1968" s="92" t="s">
        <v>1307</v>
      </c>
    </row>
    <row r="1969" spans="1:3" ht="12.75">
      <c r="A1969" s="92">
        <v>93.775</v>
      </c>
      <c r="B1969" s="92" t="s">
        <v>294</v>
      </c>
      <c r="C1969" s="92" t="s">
        <v>543</v>
      </c>
    </row>
    <row r="1970" spans="1:3" ht="12.75">
      <c r="A1970" s="100">
        <v>93.776</v>
      </c>
      <c r="B1970" s="100" t="s">
        <v>294</v>
      </c>
      <c r="C1970" s="100" t="s">
        <v>2158</v>
      </c>
    </row>
    <row r="1971" spans="1:3" ht="12.75">
      <c r="A1971" s="92">
        <v>93.777</v>
      </c>
      <c r="B1971" s="92" t="s">
        <v>294</v>
      </c>
      <c r="C1971" s="92" t="s">
        <v>544</v>
      </c>
    </row>
    <row r="1972" spans="1:3" ht="12.75">
      <c r="A1972" s="92">
        <v>93.778</v>
      </c>
      <c r="B1972" s="92" t="s">
        <v>294</v>
      </c>
      <c r="C1972" s="92" t="s">
        <v>545</v>
      </c>
    </row>
    <row r="1973" spans="1:3" ht="12.75">
      <c r="A1973" s="92">
        <v>93.779</v>
      </c>
      <c r="B1973" s="92" t="s">
        <v>294</v>
      </c>
      <c r="C1973" s="92" t="s">
        <v>546</v>
      </c>
    </row>
    <row r="1974" spans="1:3" ht="12.75">
      <c r="A1974" s="92">
        <v>93.78</v>
      </c>
      <c r="B1974" s="92" t="s">
        <v>294</v>
      </c>
      <c r="C1974" s="92" t="s">
        <v>547</v>
      </c>
    </row>
    <row r="1975" spans="1:3" ht="12.75">
      <c r="A1975" s="100">
        <v>93.781</v>
      </c>
      <c r="B1975" s="100" t="s">
        <v>294</v>
      </c>
      <c r="C1975" s="100" t="s">
        <v>2159</v>
      </c>
    </row>
    <row r="1976" spans="1:3" ht="12.75">
      <c r="A1976" s="100">
        <v>93.783</v>
      </c>
      <c r="B1976" s="100" t="s">
        <v>294</v>
      </c>
      <c r="C1976" s="100" t="s">
        <v>2160</v>
      </c>
    </row>
    <row r="1977" spans="1:3" ht="12.75">
      <c r="A1977" s="92">
        <v>93.784</v>
      </c>
      <c r="B1977" s="92" t="s">
        <v>294</v>
      </c>
      <c r="C1977" s="92" t="s">
        <v>548</v>
      </c>
    </row>
    <row r="1978" spans="1:3" ht="12.75">
      <c r="A1978" s="100">
        <v>93.785</v>
      </c>
      <c r="B1978" s="100" t="s">
        <v>294</v>
      </c>
      <c r="C1978" s="100" t="s">
        <v>2345</v>
      </c>
    </row>
    <row r="1979" spans="1:3" ht="12.75">
      <c r="A1979" s="100">
        <v>93.786</v>
      </c>
      <c r="B1979" s="100" t="s">
        <v>294</v>
      </c>
      <c r="C1979" s="100" t="s">
        <v>2161</v>
      </c>
    </row>
    <row r="1980" spans="1:3" ht="12.75">
      <c r="A1980" s="92">
        <v>93.789</v>
      </c>
      <c r="B1980" s="92" t="s">
        <v>294</v>
      </c>
      <c r="C1980" s="92" t="s">
        <v>549</v>
      </c>
    </row>
    <row r="1981" spans="1:3" ht="12.75">
      <c r="A1981" s="92">
        <v>93.79</v>
      </c>
      <c r="B1981" s="92" t="s">
        <v>294</v>
      </c>
      <c r="C1981" s="92" t="s">
        <v>2350</v>
      </c>
    </row>
    <row r="1982" spans="1:3" ht="12.75">
      <c r="A1982" s="92">
        <v>93.791</v>
      </c>
      <c r="B1982" s="92" t="s">
        <v>294</v>
      </c>
      <c r="C1982" s="92" t="s">
        <v>2586</v>
      </c>
    </row>
    <row r="1983" spans="1:3" ht="12.75">
      <c r="A1983" s="92">
        <v>93.793</v>
      </c>
      <c r="B1983" s="92" t="s">
        <v>294</v>
      </c>
      <c r="C1983" s="92" t="s">
        <v>550</v>
      </c>
    </row>
    <row r="1984" spans="1:3" ht="12.75">
      <c r="A1984" s="100">
        <v>93.794</v>
      </c>
      <c r="B1984" s="100" t="s">
        <v>294</v>
      </c>
      <c r="C1984" s="100" t="s">
        <v>2162</v>
      </c>
    </row>
    <row r="1985" spans="1:3" ht="12.75">
      <c r="A1985" s="92">
        <v>93.822</v>
      </c>
      <c r="B1985" s="92" t="s">
        <v>294</v>
      </c>
      <c r="C1985" s="92" t="s">
        <v>551</v>
      </c>
    </row>
    <row r="1986" spans="1:3" ht="12.75">
      <c r="A1986" s="92">
        <v>93.824</v>
      </c>
      <c r="B1986" s="92" t="s">
        <v>294</v>
      </c>
      <c r="C1986" s="92" t="s">
        <v>2587</v>
      </c>
    </row>
    <row r="1987" spans="1:3" ht="12.75">
      <c r="A1987" s="92">
        <v>93.837</v>
      </c>
      <c r="B1987" s="92" t="s">
        <v>294</v>
      </c>
      <c r="C1987" s="92" t="s">
        <v>2351</v>
      </c>
    </row>
    <row r="1988" spans="1:3" ht="12.75">
      <c r="A1988" s="92">
        <v>93.838</v>
      </c>
      <c r="B1988" s="92" t="s">
        <v>294</v>
      </c>
      <c r="C1988" s="92" t="s">
        <v>57</v>
      </c>
    </row>
    <row r="1989" spans="1:3" ht="12.75">
      <c r="A1989" s="92">
        <v>93.839</v>
      </c>
      <c r="B1989" s="92" t="s">
        <v>294</v>
      </c>
      <c r="C1989" s="92" t="s">
        <v>58</v>
      </c>
    </row>
    <row r="1990" spans="1:3" ht="12.75">
      <c r="A1990" s="92">
        <v>93.846</v>
      </c>
      <c r="B1990" s="92" t="s">
        <v>294</v>
      </c>
      <c r="C1990" s="92" t="s">
        <v>59</v>
      </c>
    </row>
    <row r="1991" spans="1:3" ht="12.75">
      <c r="A1991" s="92">
        <v>93.847</v>
      </c>
      <c r="B1991" s="92" t="s">
        <v>294</v>
      </c>
      <c r="C1991" s="92" t="s">
        <v>2588</v>
      </c>
    </row>
    <row r="1992" spans="1:3" ht="12.75">
      <c r="A1992" s="100">
        <v>93.848</v>
      </c>
      <c r="B1992" s="100" t="s">
        <v>294</v>
      </c>
      <c r="C1992" s="100" t="s">
        <v>2163</v>
      </c>
    </row>
    <row r="1993" spans="1:3" ht="12.75">
      <c r="A1993" s="100">
        <v>93.849</v>
      </c>
      <c r="B1993" s="100" t="s">
        <v>294</v>
      </c>
      <c r="C1993" s="100" t="s">
        <v>2164</v>
      </c>
    </row>
    <row r="1994" spans="1:3" ht="12.75">
      <c r="A1994" s="92">
        <v>93.853</v>
      </c>
      <c r="B1994" s="92" t="s">
        <v>294</v>
      </c>
      <c r="C1994" s="92" t="s">
        <v>60</v>
      </c>
    </row>
    <row r="1995" spans="1:3" ht="12.75">
      <c r="A1995" s="92">
        <v>93.855</v>
      </c>
      <c r="B1995" s="92" t="s">
        <v>294</v>
      </c>
      <c r="C1995" s="92" t="s">
        <v>61</v>
      </c>
    </row>
    <row r="1996" spans="1:3" ht="12.75">
      <c r="A1996" s="92">
        <v>93.856</v>
      </c>
      <c r="B1996" s="92" t="s">
        <v>294</v>
      </c>
      <c r="C1996" s="92" t="s">
        <v>62</v>
      </c>
    </row>
    <row r="1997" spans="1:3" ht="12.75">
      <c r="A1997" s="92">
        <v>93.859</v>
      </c>
      <c r="B1997" s="92" t="s">
        <v>294</v>
      </c>
      <c r="C1997" s="92" t="s">
        <v>63</v>
      </c>
    </row>
    <row r="1998" spans="1:3" ht="12.75">
      <c r="A1998" s="92">
        <v>93.865</v>
      </c>
      <c r="B1998" s="92" t="s">
        <v>294</v>
      </c>
      <c r="C1998" s="92" t="s">
        <v>64</v>
      </c>
    </row>
    <row r="1999" spans="1:3" ht="12.75">
      <c r="A1999" s="92">
        <v>93.866</v>
      </c>
      <c r="B1999" s="92" t="s">
        <v>294</v>
      </c>
      <c r="C1999" s="92" t="s">
        <v>65</v>
      </c>
    </row>
    <row r="2000" spans="1:3" ht="12.75">
      <c r="A2000" s="92">
        <v>93.867</v>
      </c>
      <c r="B2000" s="92" t="s">
        <v>294</v>
      </c>
      <c r="C2000" s="92" t="s">
        <v>66</v>
      </c>
    </row>
    <row r="2001" spans="1:3" ht="12.75">
      <c r="A2001" s="92">
        <v>93.879</v>
      </c>
      <c r="B2001" s="92" t="s">
        <v>294</v>
      </c>
      <c r="C2001" s="92" t="s">
        <v>67</v>
      </c>
    </row>
    <row r="2002" spans="1:3" ht="12.75">
      <c r="A2002" s="92">
        <v>93.884</v>
      </c>
      <c r="B2002" s="92" t="s">
        <v>294</v>
      </c>
      <c r="C2002" s="92" t="s">
        <v>68</v>
      </c>
    </row>
    <row r="2003" spans="1:3" ht="12.75">
      <c r="A2003" s="92">
        <v>93.887</v>
      </c>
      <c r="B2003" s="92" t="s">
        <v>294</v>
      </c>
      <c r="C2003" s="92" t="s">
        <v>69</v>
      </c>
    </row>
    <row r="2004" spans="1:3" ht="12.75">
      <c r="A2004" s="92">
        <v>93.888</v>
      </c>
      <c r="B2004" s="92" t="s">
        <v>294</v>
      </c>
      <c r="C2004" s="92" t="s">
        <v>70</v>
      </c>
    </row>
    <row r="2005" spans="1:3" ht="12.75">
      <c r="A2005" s="92">
        <v>93.889</v>
      </c>
      <c r="B2005" s="92" t="s">
        <v>294</v>
      </c>
      <c r="C2005" s="92" t="s">
        <v>1330</v>
      </c>
    </row>
    <row r="2006" spans="1:3" ht="12.75">
      <c r="A2006" s="92">
        <v>93.89</v>
      </c>
      <c r="B2006" s="92" t="s">
        <v>294</v>
      </c>
      <c r="C2006" s="92" t="s">
        <v>1331</v>
      </c>
    </row>
    <row r="2007" spans="1:3" ht="12.75">
      <c r="A2007" s="92">
        <v>93.891</v>
      </c>
      <c r="B2007" s="92" t="s">
        <v>294</v>
      </c>
      <c r="C2007" s="92" t="s">
        <v>1332</v>
      </c>
    </row>
    <row r="2008" spans="1:3" ht="12.75">
      <c r="A2008" s="92">
        <v>93.908</v>
      </c>
      <c r="B2008" s="92" t="s">
        <v>294</v>
      </c>
      <c r="C2008" s="92" t="s">
        <v>2589</v>
      </c>
    </row>
    <row r="2009" spans="1:3" ht="12.75">
      <c r="A2009" s="92">
        <v>93.91</v>
      </c>
      <c r="B2009" s="92" t="s">
        <v>294</v>
      </c>
      <c r="C2009" s="92" t="s">
        <v>1333</v>
      </c>
    </row>
    <row r="2010" spans="1:3" ht="12.75">
      <c r="A2010" s="92">
        <v>93.912</v>
      </c>
      <c r="B2010" s="92" t="s">
        <v>294</v>
      </c>
      <c r="C2010" s="92" t="s">
        <v>2591</v>
      </c>
    </row>
    <row r="2011" spans="1:3" ht="12.75">
      <c r="A2011" s="92">
        <v>93.913</v>
      </c>
      <c r="B2011" s="92" t="s">
        <v>294</v>
      </c>
      <c r="C2011" s="92" t="s">
        <v>876</v>
      </c>
    </row>
    <row r="2012" spans="1:3" ht="12.75">
      <c r="A2012" s="92">
        <v>93.914</v>
      </c>
      <c r="B2012" s="92" t="s">
        <v>294</v>
      </c>
      <c r="C2012" s="92" t="s">
        <v>877</v>
      </c>
    </row>
    <row r="2013" spans="1:3" ht="12.75">
      <c r="A2013" s="92">
        <v>93.917</v>
      </c>
      <c r="B2013" s="92" t="s">
        <v>294</v>
      </c>
      <c r="C2013" s="92" t="s">
        <v>878</v>
      </c>
    </row>
    <row r="2014" spans="1:3" ht="12.75">
      <c r="A2014" s="92">
        <v>93.918</v>
      </c>
      <c r="B2014" s="92" t="s">
        <v>294</v>
      </c>
      <c r="C2014" s="92" t="s">
        <v>879</v>
      </c>
    </row>
    <row r="2015" spans="1:3" ht="12.75">
      <c r="A2015" s="92">
        <v>93.919</v>
      </c>
      <c r="B2015" s="92" t="s">
        <v>294</v>
      </c>
      <c r="C2015" s="92" t="s">
        <v>880</v>
      </c>
    </row>
    <row r="2016" spans="1:3" ht="12.75">
      <c r="A2016" s="92">
        <v>93.923</v>
      </c>
      <c r="B2016" s="92" t="s">
        <v>294</v>
      </c>
      <c r="C2016" s="92" t="s">
        <v>881</v>
      </c>
    </row>
    <row r="2017" spans="1:3" ht="12.75">
      <c r="A2017" s="92">
        <v>93.924</v>
      </c>
      <c r="B2017" s="92" t="s">
        <v>294</v>
      </c>
      <c r="C2017" s="92" t="s">
        <v>2592</v>
      </c>
    </row>
    <row r="2018" spans="1:3" ht="12.75">
      <c r="A2018" s="92">
        <v>93.925</v>
      </c>
      <c r="B2018" s="92" t="s">
        <v>294</v>
      </c>
      <c r="C2018" s="92" t="s">
        <v>882</v>
      </c>
    </row>
    <row r="2019" spans="1:3" ht="12.75">
      <c r="A2019" s="92">
        <v>93.926</v>
      </c>
      <c r="B2019" s="92" t="s">
        <v>294</v>
      </c>
      <c r="C2019" s="92" t="s">
        <v>883</v>
      </c>
    </row>
    <row r="2020" spans="1:3" ht="12.75">
      <c r="A2020" s="92">
        <v>93.928</v>
      </c>
      <c r="B2020" s="92" t="s">
        <v>294</v>
      </c>
      <c r="C2020" s="92" t="s">
        <v>884</v>
      </c>
    </row>
    <row r="2021" spans="1:3" ht="12.75">
      <c r="A2021" s="92">
        <v>93.932</v>
      </c>
      <c r="B2021" s="92" t="s">
        <v>294</v>
      </c>
      <c r="C2021" s="92" t="s">
        <v>885</v>
      </c>
    </row>
    <row r="2022" spans="1:3" ht="12.75">
      <c r="A2022" s="92">
        <v>93.933</v>
      </c>
      <c r="B2022" s="92" t="s">
        <v>294</v>
      </c>
      <c r="C2022" s="92" t="s">
        <v>886</v>
      </c>
    </row>
    <row r="2023" spans="1:3" ht="12.75">
      <c r="A2023" s="92">
        <v>93.936</v>
      </c>
      <c r="B2023" s="92" t="s">
        <v>294</v>
      </c>
      <c r="C2023" s="92" t="s">
        <v>887</v>
      </c>
    </row>
    <row r="2024" spans="1:3" ht="12.75">
      <c r="A2024" s="92">
        <v>93.938</v>
      </c>
      <c r="B2024" s="92" t="s">
        <v>294</v>
      </c>
      <c r="C2024" s="92" t="s">
        <v>888</v>
      </c>
    </row>
    <row r="2025" spans="1:3" ht="12.75">
      <c r="A2025" s="92">
        <v>93.939</v>
      </c>
      <c r="B2025" s="92" t="s">
        <v>294</v>
      </c>
      <c r="C2025" s="92" t="s">
        <v>1308</v>
      </c>
    </row>
    <row r="2026" spans="1:3" ht="12.75">
      <c r="A2026" s="92">
        <v>93.94</v>
      </c>
      <c r="B2026" s="92" t="s">
        <v>294</v>
      </c>
      <c r="C2026" s="92" t="s">
        <v>1309</v>
      </c>
    </row>
    <row r="2027" spans="1:3" ht="12.75">
      <c r="A2027" s="92">
        <v>93.941</v>
      </c>
      <c r="B2027" s="92" t="s">
        <v>294</v>
      </c>
      <c r="C2027" s="92" t="s">
        <v>889</v>
      </c>
    </row>
    <row r="2028" spans="1:3" ht="12.75">
      <c r="A2028" s="92">
        <v>93.942</v>
      </c>
      <c r="B2028" s="92" t="s">
        <v>294</v>
      </c>
      <c r="C2028" s="92" t="s">
        <v>890</v>
      </c>
    </row>
    <row r="2029" spans="1:3" ht="12.75">
      <c r="A2029" s="92">
        <v>93.943</v>
      </c>
      <c r="B2029" s="92" t="s">
        <v>294</v>
      </c>
      <c r="C2029" s="92" t="s">
        <v>891</v>
      </c>
    </row>
    <row r="2030" spans="1:3" ht="12.75">
      <c r="A2030" s="92">
        <v>93.944</v>
      </c>
      <c r="B2030" s="92" t="s">
        <v>294</v>
      </c>
      <c r="C2030" s="92" t="s">
        <v>892</v>
      </c>
    </row>
    <row r="2031" spans="1:3" ht="12.75">
      <c r="A2031" s="92">
        <v>93.945</v>
      </c>
      <c r="B2031" s="92" t="s">
        <v>294</v>
      </c>
      <c r="C2031" s="92" t="s">
        <v>893</v>
      </c>
    </row>
    <row r="2032" spans="1:3" ht="12.75">
      <c r="A2032" s="92">
        <v>93.946</v>
      </c>
      <c r="B2032" s="92" t="s">
        <v>294</v>
      </c>
      <c r="C2032" s="92" t="s">
        <v>894</v>
      </c>
    </row>
    <row r="2033" spans="1:3" ht="12.75">
      <c r="A2033" s="92">
        <v>93.947</v>
      </c>
      <c r="B2033" s="92" t="s">
        <v>294</v>
      </c>
      <c r="C2033" s="92" t="s">
        <v>895</v>
      </c>
    </row>
    <row r="2034" spans="1:3" ht="12.75">
      <c r="A2034" s="92">
        <v>93.952</v>
      </c>
      <c r="B2034" s="92" t="s">
        <v>294</v>
      </c>
      <c r="C2034" s="92" t="s">
        <v>896</v>
      </c>
    </row>
    <row r="2035" spans="1:3" ht="12.75">
      <c r="A2035" s="92">
        <v>93.954</v>
      </c>
      <c r="B2035" s="92" t="s">
        <v>294</v>
      </c>
      <c r="C2035" s="92" t="s">
        <v>897</v>
      </c>
    </row>
    <row r="2036" spans="1:3" ht="12.75">
      <c r="A2036" s="92">
        <v>93.958</v>
      </c>
      <c r="B2036" s="92" t="s">
        <v>294</v>
      </c>
      <c r="C2036" s="92" t="s">
        <v>1368</v>
      </c>
    </row>
    <row r="2037" spans="1:3" ht="12.75">
      <c r="A2037" s="92">
        <v>93.959</v>
      </c>
      <c r="B2037" s="92" t="s">
        <v>294</v>
      </c>
      <c r="C2037" s="92" t="s">
        <v>1369</v>
      </c>
    </row>
    <row r="2038" spans="1:3" ht="12.75">
      <c r="A2038" s="92">
        <v>93.962</v>
      </c>
      <c r="B2038" s="92" t="s">
        <v>294</v>
      </c>
      <c r="C2038" s="92" t="s">
        <v>1370</v>
      </c>
    </row>
    <row r="2039" spans="1:3" ht="12.75">
      <c r="A2039" s="92">
        <v>93.964</v>
      </c>
      <c r="B2039" s="92" t="s">
        <v>294</v>
      </c>
      <c r="C2039" s="92" t="s">
        <v>1371</v>
      </c>
    </row>
    <row r="2040" spans="1:3" ht="12.75">
      <c r="A2040" s="92">
        <v>93.965</v>
      </c>
      <c r="B2040" s="92" t="s">
        <v>294</v>
      </c>
      <c r="C2040" s="92" t="s">
        <v>1372</v>
      </c>
    </row>
    <row r="2041" spans="1:3" ht="12.75">
      <c r="A2041" s="92">
        <v>93.969</v>
      </c>
      <c r="B2041" s="92" t="s">
        <v>294</v>
      </c>
      <c r="C2041" s="92" t="s">
        <v>1373</v>
      </c>
    </row>
    <row r="2042" spans="1:3" ht="12.75">
      <c r="A2042" s="92">
        <v>93.97</v>
      </c>
      <c r="B2042" s="92" t="s">
        <v>294</v>
      </c>
      <c r="C2042" s="92" t="s">
        <v>1374</v>
      </c>
    </row>
    <row r="2043" spans="1:3" ht="12.75">
      <c r="A2043" s="92">
        <v>93.971</v>
      </c>
      <c r="B2043" s="92" t="s">
        <v>294</v>
      </c>
      <c r="C2043" s="92" t="s">
        <v>1375</v>
      </c>
    </row>
    <row r="2044" spans="1:3" ht="12.75">
      <c r="A2044" s="92">
        <v>93.972</v>
      </c>
      <c r="B2044" s="92" t="s">
        <v>294</v>
      </c>
      <c r="C2044" s="92" t="s">
        <v>1376</v>
      </c>
    </row>
    <row r="2045" spans="1:3" ht="12.75">
      <c r="A2045" s="92">
        <v>93.974</v>
      </c>
      <c r="B2045" s="92" t="s">
        <v>294</v>
      </c>
      <c r="C2045" s="92" t="s">
        <v>1310</v>
      </c>
    </row>
    <row r="2046" spans="1:3" ht="12.75">
      <c r="A2046" s="92">
        <v>93.975</v>
      </c>
      <c r="B2046" s="92" t="s">
        <v>294</v>
      </c>
      <c r="C2046" s="92" t="s">
        <v>2299</v>
      </c>
    </row>
    <row r="2047" spans="1:3" ht="12.75">
      <c r="A2047" s="92">
        <v>93.977</v>
      </c>
      <c r="B2047" s="92" t="s">
        <v>294</v>
      </c>
      <c r="C2047" s="92" t="s">
        <v>1311</v>
      </c>
    </row>
    <row r="2048" spans="1:3" ht="12.75">
      <c r="A2048" s="92">
        <v>93.978</v>
      </c>
      <c r="B2048" s="92" t="s">
        <v>294</v>
      </c>
      <c r="C2048" s="92" t="s">
        <v>1312</v>
      </c>
    </row>
    <row r="2049" spans="1:3" ht="12.75">
      <c r="A2049" s="92">
        <v>93.982</v>
      </c>
      <c r="B2049" s="92" t="s">
        <v>294</v>
      </c>
      <c r="C2049" s="92" t="s">
        <v>1377</v>
      </c>
    </row>
    <row r="2050" spans="1:3" ht="12.75">
      <c r="A2050" s="92">
        <v>93.988</v>
      </c>
      <c r="B2050" s="92" t="s">
        <v>294</v>
      </c>
      <c r="C2050" s="92" t="s">
        <v>1378</v>
      </c>
    </row>
    <row r="2051" spans="1:3" ht="12.75">
      <c r="A2051" s="92">
        <v>93.989</v>
      </c>
      <c r="B2051" s="92" t="s">
        <v>294</v>
      </c>
      <c r="C2051" s="92" t="s">
        <v>1379</v>
      </c>
    </row>
    <row r="2052" spans="1:3" ht="12.75">
      <c r="A2052" s="92">
        <v>93.99</v>
      </c>
      <c r="B2052" s="92" t="s">
        <v>294</v>
      </c>
      <c r="C2052" s="92" t="s">
        <v>1380</v>
      </c>
    </row>
    <row r="2053" spans="1:3" ht="12.75">
      <c r="A2053" s="92">
        <v>93.991</v>
      </c>
      <c r="B2053" s="92" t="s">
        <v>294</v>
      </c>
      <c r="C2053" s="92" t="s">
        <v>1381</v>
      </c>
    </row>
    <row r="2054" spans="1:3" ht="12.75">
      <c r="A2054" s="92">
        <v>93.993</v>
      </c>
      <c r="B2054" s="92" t="s">
        <v>294</v>
      </c>
      <c r="C2054" s="92" t="s">
        <v>1382</v>
      </c>
    </row>
    <row r="2055" spans="1:3" ht="12.75">
      <c r="A2055" s="92">
        <v>93.994</v>
      </c>
      <c r="B2055" s="92" t="s">
        <v>294</v>
      </c>
      <c r="C2055" s="92" t="s">
        <v>1383</v>
      </c>
    </row>
    <row r="2056" spans="1:3" ht="12.75">
      <c r="A2056" s="92">
        <v>93.995</v>
      </c>
      <c r="B2056" s="92" t="s">
        <v>294</v>
      </c>
      <c r="C2056" s="92" t="s">
        <v>1313</v>
      </c>
    </row>
    <row r="2057" spans="1:3" ht="12.75">
      <c r="A2057" s="92">
        <v>93.996</v>
      </c>
      <c r="B2057" s="92" t="s">
        <v>294</v>
      </c>
      <c r="C2057" s="92" t="s">
        <v>1384</v>
      </c>
    </row>
    <row r="2058" spans="1:3" ht="12.75">
      <c r="A2058" s="92">
        <v>94.002</v>
      </c>
      <c r="B2058" s="92" t="s">
        <v>1385</v>
      </c>
      <c r="C2058" s="92" t="s">
        <v>1386</v>
      </c>
    </row>
    <row r="2059" spans="1:3" ht="12.75">
      <c r="A2059" s="92">
        <v>94.003</v>
      </c>
      <c r="B2059" s="92" t="s">
        <v>1385</v>
      </c>
      <c r="C2059" s="92" t="s">
        <v>1387</v>
      </c>
    </row>
    <row r="2060" spans="1:3" ht="12.75">
      <c r="A2060" s="92">
        <v>94.004</v>
      </c>
      <c r="B2060" s="92" t="s">
        <v>1385</v>
      </c>
      <c r="C2060" s="92" t="s">
        <v>1314</v>
      </c>
    </row>
    <row r="2061" spans="1:3" ht="12.75">
      <c r="A2061" s="92">
        <v>94.005</v>
      </c>
      <c r="B2061" s="92" t="s">
        <v>1385</v>
      </c>
      <c r="C2061" s="92" t="s">
        <v>1315</v>
      </c>
    </row>
    <row r="2062" spans="1:3" ht="12.75">
      <c r="A2062" s="92">
        <v>94.006</v>
      </c>
      <c r="B2062" s="92" t="s">
        <v>1385</v>
      </c>
      <c r="C2062" s="92" t="s">
        <v>1388</v>
      </c>
    </row>
    <row r="2063" spans="1:3" ht="12.75">
      <c r="A2063" s="92">
        <v>94.007</v>
      </c>
      <c r="B2063" s="92" t="s">
        <v>1385</v>
      </c>
      <c r="C2063" s="92" t="s">
        <v>2352</v>
      </c>
    </row>
    <row r="2064" spans="1:3" ht="12.75">
      <c r="A2064" s="92">
        <v>94.009</v>
      </c>
      <c r="B2064" s="92" t="s">
        <v>1385</v>
      </c>
      <c r="C2064" s="92" t="s">
        <v>1389</v>
      </c>
    </row>
    <row r="2065" spans="1:3" ht="12.75">
      <c r="A2065" s="92">
        <v>94.011</v>
      </c>
      <c r="B2065" s="92" t="s">
        <v>1385</v>
      </c>
      <c r="C2065" s="92" t="s">
        <v>1390</v>
      </c>
    </row>
    <row r="2066" spans="1:3" ht="12.75">
      <c r="A2066" s="92">
        <v>94.013</v>
      </c>
      <c r="B2066" s="92" t="s">
        <v>1385</v>
      </c>
      <c r="C2066" s="92" t="s">
        <v>1391</v>
      </c>
    </row>
    <row r="2067" spans="1:3" ht="12.75">
      <c r="A2067" s="92">
        <v>94.016</v>
      </c>
      <c r="B2067" s="92" t="s">
        <v>1385</v>
      </c>
      <c r="C2067" s="92" t="s">
        <v>1392</v>
      </c>
    </row>
    <row r="2068" spans="1:3" ht="12.75">
      <c r="A2068" s="92">
        <v>94.017</v>
      </c>
      <c r="B2068" s="92" t="s">
        <v>1385</v>
      </c>
      <c r="C2068" s="92" t="s">
        <v>2300</v>
      </c>
    </row>
    <row r="2069" spans="1:3" ht="12.75">
      <c r="A2069" s="92">
        <v>94.018</v>
      </c>
      <c r="B2069" s="92" t="s">
        <v>1385</v>
      </c>
      <c r="C2069" s="92" t="s">
        <v>2601</v>
      </c>
    </row>
    <row r="2070" spans="1:3" ht="12.75">
      <c r="A2070" s="92">
        <v>94.019</v>
      </c>
      <c r="B2070" s="92" t="s">
        <v>1385</v>
      </c>
      <c r="C2070" s="92" t="s">
        <v>2301</v>
      </c>
    </row>
    <row r="2071" spans="1:3" ht="12.75">
      <c r="A2071" s="92">
        <v>94.02</v>
      </c>
      <c r="B2071" s="92" t="s">
        <v>1385</v>
      </c>
      <c r="C2071" s="92" t="s">
        <v>2302</v>
      </c>
    </row>
    <row r="2072" spans="1:3" ht="12.75">
      <c r="A2072" s="92">
        <v>94.021</v>
      </c>
      <c r="B2072" s="92" t="s">
        <v>1385</v>
      </c>
      <c r="C2072" s="92" t="s">
        <v>2303</v>
      </c>
    </row>
    <row r="2073" spans="1:3" ht="12.75">
      <c r="A2073" s="92">
        <v>94.022</v>
      </c>
      <c r="B2073" s="92" t="s">
        <v>1385</v>
      </c>
      <c r="C2073" s="92" t="s">
        <v>2304</v>
      </c>
    </row>
    <row r="2074" spans="1:3" ht="12.75">
      <c r="A2074" s="92">
        <v>95.001</v>
      </c>
      <c r="B2074" s="92" t="s">
        <v>2425</v>
      </c>
      <c r="C2074" s="92" t="s">
        <v>2395</v>
      </c>
    </row>
    <row r="2075" spans="1:3" ht="12.75">
      <c r="A2075" s="92">
        <v>96.001</v>
      </c>
      <c r="B2075" s="92" t="s">
        <v>1393</v>
      </c>
      <c r="C2075" s="92" t="s">
        <v>1316</v>
      </c>
    </row>
    <row r="2076" spans="1:3" ht="12.75">
      <c r="A2076" s="92">
        <v>96.002</v>
      </c>
      <c r="B2076" s="92" t="s">
        <v>1393</v>
      </c>
      <c r="C2076" s="92" t="s">
        <v>1317</v>
      </c>
    </row>
    <row r="2077" spans="1:3" ht="12.75">
      <c r="A2077" s="92">
        <v>96.004</v>
      </c>
      <c r="B2077" s="92" t="s">
        <v>1393</v>
      </c>
      <c r="C2077" s="92" t="s">
        <v>1318</v>
      </c>
    </row>
    <row r="2078" spans="1:3" ht="12.75">
      <c r="A2078" s="92">
        <v>96.006</v>
      </c>
      <c r="B2078" s="92" t="s">
        <v>1393</v>
      </c>
      <c r="C2078" s="92" t="s">
        <v>1394</v>
      </c>
    </row>
    <row r="2079" spans="1:3" ht="12.75">
      <c r="A2079" s="92">
        <v>96.007</v>
      </c>
      <c r="B2079" s="92" t="s">
        <v>1393</v>
      </c>
      <c r="C2079" s="92" t="s">
        <v>1319</v>
      </c>
    </row>
    <row r="2080" spans="1:3" ht="12.75">
      <c r="A2080" s="92">
        <v>96.008</v>
      </c>
      <c r="B2080" s="92" t="s">
        <v>1393</v>
      </c>
      <c r="C2080" s="92" t="s">
        <v>2530</v>
      </c>
    </row>
    <row r="2081" spans="1:3" ht="12.75">
      <c r="A2081" s="92">
        <v>96.009</v>
      </c>
      <c r="B2081" s="92" t="s">
        <v>1393</v>
      </c>
      <c r="C2081" s="92" t="s">
        <v>1395</v>
      </c>
    </row>
    <row r="2082" spans="1:3" ht="12.75">
      <c r="A2082" s="92">
        <v>96.02</v>
      </c>
      <c r="B2082" s="92" t="s">
        <v>1393</v>
      </c>
      <c r="C2082" s="92" t="s">
        <v>1396</v>
      </c>
    </row>
    <row r="2083" spans="1:3" ht="12.75">
      <c r="A2083" s="92">
        <v>96.021</v>
      </c>
      <c r="B2083" s="92" t="s">
        <v>1393</v>
      </c>
      <c r="C2083" s="92" t="s">
        <v>2305</v>
      </c>
    </row>
    <row r="2084" spans="1:3" ht="12.75">
      <c r="A2084" s="100">
        <v>97.001</v>
      </c>
      <c r="B2084" s="100" t="s">
        <v>1397</v>
      </c>
      <c r="C2084" s="100" t="s">
        <v>2165</v>
      </c>
    </row>
    <row r="2085" spans="1:3" ht="12.75">
      <c r="A2085" s="100">
        <v>97.002</v>
      </c>
      <c r="B2085" s="100" t="s">
        <v>1397</v>
      </c>
      <c r="C2085" s="100" t="s">
        <v>2166</v>
      </c>
    </row>
    <row r="2086" spans="1:3" ht="12.75">
      <c r="A2086" s="92">
        <v>97.004</v>
      </c>
      <c r="B2086" s="92" t="s">
        <v>1397</v>
      </c>
      <c r="C2086" s="92" t="s">
        <v>1398</v>
      </c>
    </row>
    <row r="2087" spans="1:3" ht="12.75">
      <c r="A2087" s="92">
        <v>97.005</v>
      </c>
      <c r="B2087" s="92" t="s">
        <v>1397</v>
      </c>
      <c r="C2087" s="92" t="s">
        <v>2593</v>
      </c>
    </row>
    <row r="2088" spans="1:3" ht="12.75">
      <c r="A2088" s="100">
        <v>97.006</v>
      </c>
      <c r="B2088" s="100" t="s">
        <v>1397</v>
      </c>
      <c r="C2088" s="100" t="s">
        <v>2167</v>
      </c>
    </row>
    <row r="2089" spans="1:3" ht="12.75">
      <c r="A2089" s="92">
        <v>97.007</v>
      </c>
      <c r="B2089" s="92" t="s">
        <v>1397</v>
      </c>
      <c r="C2089" s="92" t="s">
        <v>1399</v>
      </c>
    </row>
    <row r="2090" spans="1:3" ht="12.75">
      <c r="A2090" s="92">
        <v>97.008</v>
      </c>
      <c r="B2090" s="92" t="s">
        <v>1397</v>
      </c>
      <c r="C2090" s="92" t="s">
        <v>2594</v>
      </c>
    </row>
    <row r="2091" spans="1:3" ht="12.75">
      <c r="A2091" s="92">
        <v>97.009</v>
      </c>
      <c r="B2091" s="92" t="s">
        <v>1397</v>
      </c>
      <c r="C2091" s="92" t="s">
        <v>1400</v>
      </c>
    </row>
    <row r="2092" spans="1:3" ht="12.75">
      <c r="A2092" s="92">
        <v>97.01</v>
      </c>
      <c r="B2092" s="92" t="s">
        <v>1397</v>
      </c>
      <c r="C2092" s="92" t="s">
        <v>1401</v>
      </c>
    </row>
    <row r="2093" spans="1:3" ht="12.75">
      <c r="A2093" s="92">
        <v>97.011</v>
      </c>
      <c r="B2093" s="92" t="s">
        <v>1397</v>
      </c>
      <c r="C2093" s="92" t="s">
        <v>1402</v>
      </c>
    </row>
    <row r="2094" spans="1:3" ht="12.75">
      <c r="A2094" s="92">
        <v>97.012</v>
      </c>
      <c r="B2094" s="92" t="s">
        <v>1397</v>
      </c>
      <c r="C2094" s="92" t="s">
        <v>1403</v>
      </c>
    </row>
    <row r="2095" spans="1:3" ht="12.75">
      <c r="A2095" s="92">
        <v>97.013</v>
      </c>
      <c r="B2095" s="92" t="s">
        <v>1397</v>
      </c>
      <c r="C2095" s="92" t="s">
        <v>1404</v>
      </c>
    </row>
    <row r="2096" spans="1:3" ht="12.75">
      <c r="A2096" s="100">
        <v>97.014</v>
      </c>
      <c r="B2096" s="100" t="s">
        <v>1397</v>
      </c>
      <c r="C2096" s="100" t="s">
        <v>2168</v>
      </c>
    </row>
    <row r="2097" spans="1:3" ht="12.75">
      <c r="A2097" s="92">
        <v>97.015</v>
      </c>
      <c r="B2097" s="92" t="s">
        <v>1397</v>
      </c>
      <c r="C2097" s="92" t="s">
        <v>1320</v>
      </c>
    </row>
    <row r="2098" spans="1:3" ht="12.75">
      <c r="A2098" s="92">
        <v>97.016</v>
      </c>
      <c r="B2098" s="92" t="s">
        <v>1397</v>
      </c>
      <c r="C2098" s="92" t="s">
        <v>1405</v>
      </c>
    </row>
    <row r="2099" spans="1:3" ht="12.75">
      <c r="A2099" s="92">
        <v>97.018</v>
      </c>
      <c r="B2099" s="92" t="s">
        <v>1397</v>
      </c>
      <c r="C2099" s="92" t="s">
        <v>1406</v>
      </c>
    </row>
    <row r="2100" spans="1:3" ht="12.75">
      <c r="A2100" s="92">
        <v>97.019</v>
      </c>
      <c r="B2100" s="92" t="s">
        <v>1397</v>
      </c>
      <c r="C2100" s="92" t="s">
        <v>2599</v>
      </c>
    </row>
    <row r="2101" spans="1:3" ht="12.75">
      <c r="A2101" s="92">
        <v>97.02</v>
      </c>
      <c r="B2101" s="92" t="s">
        <v>1397</v>
      </c>
      <c r="C2101" s="92" t="s">
        <v>1407</v>
      </c>
    </row>
    <row r="2102" spans="1:3" ht="12.75">
      <c r="A2102" s="92">
        <v>97.021</v>
      </c>
      <c r="B2102" s="92" t="s">
        <v>1397</v>
      </c>
      <c r="C2102" s="92" t="s">
        <v>1408</v>
      </c>
    </row>
    <row r="2103" spans="1:3" ht="12.75">
      <c r="A2103" s="92">
        <v>97.022</v>
      </c>
      <c r="B2103" s="92" t="s">
        <v>1397</v>
      </c>
      <c r="C2103" s="92" t="s">
        <v>1409</v>
      </c>
    </row>
    <row r="2104" spans="1:3" ht="12.75">
      <c r="A2104" s="92">
        <v>97.023</v>
      </c>
      <c r="B2104" s="92" t="s">
        <v>1397</v>
      </c>
      <c r="C2104" s="92" t="s">
        <v>1410</v>
      </c>
    </row>
    <row r="2105" spans="1:3" ht="12.75">
      <c r="A2105" s="92">
        <v>97.024</v>
      </c>
      <c r="B2105" s="92" t="s">
        <v>1397</v>
      </c>
      <c r="C2105" s="92" t="s">
        <v>1411</v>
      </c>
    </row>
    <row r="2106" spans="1:3" ht="12.75">
      <c r="A2106" s="92">
        <v>97.025</v>
      </c>
      <c r="B2106" s="92" t="s">
        <v>1397</v>
      </c>
      <c r="C2106" s="92" t="s">
        <v>1412</v>
      </c>
    </row>
    <row r="2107" spans="1:3" ht="12.75">
      <c r="A2107" s="92">
        <v>97.026</v>
      </c>
      <c r="B2107" s="92" t="s">
        <v>1397</v>
      </c>
      <c r="C2107" s="92" t="s">
        <v>1321</v>
      </c>
    </row>
    <row r="2108" spans="1:3" ht="12.75">
      <c r="A2108" s="92">
        <v>97.027</v>
      </c>
      <c r="B2108" s="92" t="s">
        <v>1397</v>
      </c>
      <c r="C2108" s="92" t="s">
        <v>1322</v>
      </c>
    </row>
    <row r="2109" spans="1:3" ht="12.75">
      <c r="A2109" s="92">
        <v>97.028</v>
      </c>
      <c r="B2109" s="92" t="s">
        <v>1397</v>
      </c>
      <c r="C2109" s="92" t="s">
        <v>1323</v>
      </c>
    </row>
    <row r="2110" spans="1:3" ht="12.75">
      <c r="A2110" s="92">
        <v>97.029</v>
      </c>
      <c r="B2110" s="92" t="s">
        <v>1397</v>
      </c>
      <c r="C2110" s="92" t="s">
        <v>946</v>
      </c>
    </row>
    <row r="2111" spans="1:3" ht="12.75">
      <c r="A2111" s="92">
        <v>97.03</v>
      </c>
      <c r="B2111" s="92" t="s">
        <v>1397</v>
      </c>
      <c r="C2111" s="92" t="s">
        <v>947</v>
      </c>
    </row>
    <row r="2112" spans="1:3" ht="12.75">
      <c r="A2112" s="92">
        <v>97.031</v>
      </c>
      <c r="B2112" s="92" t="s">
        <v>1397</v>
      </c>
      <c r="C2112" s="92" t="s">
        <v>948</v>
      </c>
    </row>
    <row r="2113" spans="1:3" ht="12.75">
      <c r="A2113" s="92">
        <v>97.032</v>
      </c>
      <c r="B2113" s="92" t="s">
        <v>1397</v>
      </c>
      <c r="C2113" s="92" t="s">
        <v>949</v>
      </c>
    </row>
    <row r="2114" spans="1:3" ht="12.75">
      <c r="A2114" s="92">
        <v>97.033</v>
      </c>
      <c r="B2114" s="92" t="s">
        <v>1397</v>
      </c>
      <c r="C2114" s="92" t="s">
        <v>950</v>
      </c>
    </row>
    <row r="2115" spans="1:3" ht="12.75">
      <c r="A2115" s="92">
        <v>97.034</v>
      </c>
      <c r="B2115" s="92" t="s">
        <v>1397</v>
      </c>
      <c r="C2115" s="92" t="s">
        <v>951</v>
      </c>
    </row>
    <row r="2116" spans="1:3" ht="12.75">
      <c r="A2116" s="92">
        <v>97.036</v>
      </c>
      <c r="B2116" s="92" t="s">
        <v>1397</v>
      </c>
      <c r="C2116" s="92" t="s">
        <v>952</v>
      </c>
    </row>
    <row r="2117" spans="1:3" ht="12.75">
      <c r="A2117" s="92">
        <v>97.039</v>
      </c>
      <c r="B2117" s="92" t="s">
        <v>1397</v>
      </c>
      <c r="C2117" s="92" t="s">
        <v>953</v>
      </c>
    </row>
    <row r="2118" spans="1:3" ht="12.75">
      <c r="A2118" s="92">
        <v>97.04</v>
      </c>
      <c r="B2118" s="92" t="s">
        <v>1397</v>
      </c>
      <c r="C2118" s="92" t="s">
        <v>954</v>
      </c>
    </row>
    <row r="2119" spans="1:3" ht="12.75">
      <c r="A2119" s="92">
        <v>97.041</v>
      </c>
      <c r="B2119" s="92" t="s">
        <v>1397</v>
      </c>
      <c r="C2119" s="92" t="s">
        <v>955</v>
      </c>
    </row>
    <row r="2120" spans="1:3" ht="12.75">
      <c r="A2120" s="92">
        <v>97.042</v>
      </c>
      <c r="B2120" s="92" t="s">
        <v>1397</v>
      </c>
      <c r="C2120" s="92" t="s">
        <v>956</v>
      </c>
    </row>
    <row r="2121" spans="1:3" ht="12.75">
      <c r="A2121" s="92">
        <v>97.043</v>
      </c>
      <c r="B2121" s="92" t="s">
        <v>1397</v>
      </c>
      <c r="C2121" s="92" t="s">
        <v>957</v>
      </c>
    </row>
    <row r="2122" spans="1:3" ht="12.75">
      <c r="A2122" s="92">
        <v>97.044</v>
      </c>
      <c r="B2122" s="92" t="s">
        <v>1397</v>
      </c>
      <c r="C2122" s="92" t="s">
        <v>958</v>
      </c>
    </row>
    <row r="2123" spans="1:3" ht="12.75">
      <c r="A2123" s="92">
        <v>97.045</v>
      </c>
      <c r="B2123" s="92" t="s">
        <v>1397</v>
      </c>
      <c r="C2123" s="92" t="s">
        <v>959</v>
      </c>
    </row>
    <row r="2124" spans="1:3" ht="12.75">
      <c r="A2124" s="92">
        <v>97.046</v>
      </c>
      <c r="B2124" s="92" t="s">
        <v>1397</v>
      </c>
      <c r="C2124" s="92" t="s">
        <v>960</v>
      </c>
    </row>
    <row r="2125" spans="1:3" ht="12.75">
      <c r="A2125" s="92">
        <v>97.047</v>
      </c>
      <c r="B2125" s="92" t="s">
        <v>1397</v>
      </c>
      <c r="C2125" s="92" t="s">
        <v>961</v>
      </c>
    </row>
    <row r="2126" spans="1:3" ht="12.75">
      <c r="A2126" s="92">
        <v>97.048</v>
      </c>
      <c r="B2126" s="92" t="s">
        <v>1397</v>
      </c>
      <c r="C2126" s="92" t="s">
        <v>2600</v>
      </c>
    </row>
    <row r="2127" spans="1:3" ht="12.75">
      <c r="A2127" s="92">
        <v>97.049</v>
      </c>
      <c r="B2127" s="92" t="s">
        <v>1397</v>
      </c>
      <c r="C2127" s="92" t="s">
        <v>962</v>
      </c>
    </row>
    <row r="2128" spans="1:3" ht="12.75">
      <c r="A2128" s="92">
        <v>97.05</v>
      </c>
      <c r="B2128" s="92" t="s">
        <v>1397</v>
      </c>
      <c r="C2128" s="92" t="s">
        <v>963</v>
      </c>
    </row>
    <row r="2129" spans="1:3" ht="12.75">
      <c r="A2129" s="92">
        <v>97.052</v>
      </c>
      <c r="B2129" s="92" t="s">
        <v>1397</v>
      </c>
      <c r="C2129" s="92" t="s">
        <v>2306</v>
      </c>
    </row>
    <row r="2130" spans="1:3" ht="12.75">
      <c r="A2130" s="92">
        <v>97.053</v>
      </c>
      <c r="B2130" s="92" t="s">
        <v>1397</v>
      </c>
      <c r="C2130" s="92" t="s">
        <v>964</v>
      </c>
    </row>
    <row r="2131" spans="1:3" ht="12.75">
      <c r="A2131" s="92">
        <v>97.055</v>
      </c>
      <c r="B2131" s="92" t="s">
        <v>1397</v>
      </c>
      <c r="C2131" s="92" t="s">
        <v>965</v>
      </c>
    </row>
    <row r="2132" spans="1:3" ht="12.75">
      <c r="A2132" s="92">
        <v>97.056</v>
      </c>
      <c r="B2132" s="92" t="s">
        <v>1397</v>
      </c>
      <c r="C2132" s="92" t="s">
        <v>2529</v>
      </c>
    </row>
    <row r="2133" spans="1:3" ht="12.75">
      <c r="A2133" s="92">
        <v>97.057</v>
      </c>
      <c r="B2133" s="92" t="s">
        <v>1397</v>
      </c>
      <c r="C2133" s="92" t="s">
        <v>966</v>
      </c>
    </row>
    <row r="2134" spans="1:3" ht="12.75">
      <c r="A2134" s="92">
        <v>97.058</v>
      </c>
      <c r="B2134" s="92" t="s">
        <v>1397</v>
      </c>
      <c r="C2134" s="92" t="s">
        <v>967</v>
      </c>
    </row>
    <row r="2135" spans="1:3" ht="12.75">
      <c r="A2135" s="92">
        <v>97.059</v>
      </c>
      <c r="B2135" s="92" t="s">
        <v>1397</v>
      </c>
      <c r="C2135" s="92" t="s">
        <v>968</v>
      </c>
    </row>
    <row r="2136" spans="1:3" ht="12.75">
      <c r="A2136" s="92">
        <v>97.06</v>
      </c>
      <c r="B2136" s="92" t="s">
        <v>1397</v>
      </c>
      <c r="C2136" s="92" t="s">
        <v>969</v>
      </c>
    </row>
    <row r="2137" spans="1:3" ht="12.75">
      <c r="A2137" s="92">
        <v>97.061</v>
      </c>
      <c r="B2137" s="92" t="s">
        <v>1397</v>
      </c>
      <c r="C2137" s="92" t="s">
        <v>970</v>
      </c>
    </row>
    <row r="2138" spans="1:3" ht="12.75">
      <c r="A2138" s="92">
        <v>97.062</v>
      </c>
      <c r="B2138" s="92" t="s">
        <v>1397</v>
      </c>
      <c r="C2138" s="92" t="s">
        <v>219</v>
      </c>
    </row>
    <row r="2139" spans="1:3" ht="12.75">
      <c r="A2139" s="92">
        <v>97.064</v>
      </c>
      <c r="B2139" s="92" t="s">
        <v>1397</v>
      </c>
      <c r="C2139" s="92" t="s">
        <v>971</v>
      </c>
    </row>
    <row r="2140" spans="1:3" ht="12.75">
      <c r="A2140" s="92">
        <v>97.065</v>
      </c>
      <c r="B2140" s="92" t="s">
        <v>1397</v>
      </c>
      <c r="C2140" s="92" t="s">
        <v>972</v>
      </c>
    </row>
    <row r="2141" spans="1:3" ht="12.75">
      <c r="A2141" s="92">
        <v>97.066</v>
      </c>
      <c r="B2141" s="92" t="s">
        <v>1397</v>
      </c>
      <c r="C2141" s="92" t="s">
        <v>2353</v>
      </c>
    </row>
    <row r="2142" spans="1:3" ht="12.75">
      <c r="A2142" s="92">
        <v>97.067</v>
      </c>
      <c r="B2142" s="92" t="s">
        <v>1397</v>
      </c>
      <c r="C2142" s="92" t="s">
        <v>973</v>
      </c>
    </row>
    <row r="2143" spans="1:3" ht="12.75">
      <c r="A2143" s="92">
        <v>97.068</v>
      </c>
      <c r="B2143" s="92" t="s">
        <v>1397</v>
      </c>
      <c r="C2143" s="92" t="s">
        <v>2597</v>
      </c>
    </row>
    <row r="2144" spans="1:3" ht="12.75">
      <c r="A2144" s="92">
        <v>97.069</v>
      </c>
      <c r="B2144" s="92" t="s">
        <v>1397</v>
      </c>
      <c r="C2144" s="92" t="s">
        <v>1176</v>
      </c>
    </row>
    <row r="2145" spans="1:3" ht="12.75">
      <c r="A2145" s="92">
        <v>97.07</v>
      </c>
      <c r="B2145" s="92" t="s">
        <v>1397</v>
      </c>
      <c r="C2145" s="92" t="s">
        <v>974</v>
      </c>
    </row>
    <row r="2146" spans="1:3" ht="12.75">
      <c r="A2146" s="92">
        <v>97.071</v>
      </c>
      <c r="B2146" s="92" t="s">
        <v>1397</v>
      </c>
      <c r="C2146" s="92" t="s">
        <v>975</v>
      </c>
    </row>
    <row r="2147" spans="1:3" ht="12.75">
      <c r="A2147" s="92">
        <v>97.072</v>
      </c>
      <c r="B2147" s="92" t="s">
        <v>1397</v>
      </c>
      <c r="C2147" s="92" t="s">
        <v>976</v>
      </c>
    </row>
    <row r="2148" spans="1:3" ht="12.75">
      <c r="A2148" s="92">
        <v>97.073</v>
      </c>
      <c r="B2148" s="92" t="s">
        <v>1397</v>
      </c>
      <c r="C2148" s="92" t="s">
        <v>977</v>
      </c>
    </row>
    <row r="2149" spans="1:3" ht="12.75">
      <c r="A2149" s="92">
        <v>97.074</v>
      </c>
      <c r="B2149" s="92" t="s">
        <v>1397</v>
      </c>
      <c r="C2149" s="92" t="s">
        <v>978</v>
      </c>
    </row>
    <row r="2150" spans="1:3" ht="12.75">
      <c r="A2150" s="92">
        <v>97.075</v>
      </c>
      <c r="B2150" s="92" t="s">
        <v>1397</v>
      </c>
      <c r="C2150" s="92" t="s">
        <v>979</v>
      </c>
    </row>
    <row r="2151" spans="1:3" ht="12.75">
      <c r="A2151" s="92">
        <v>97.076</v>
      </c>
      <c r="B2151" s="92" t="s">
        <v>1397</v>
      </c>
      <c r="C2151" s="92" t="s">
        <v>2528</v>
      </c>
    </row>
    <row r="2152" spans="1:3" ht="12.75">
      <c r="A2152" s="92">
        <v>97.077</v>
      </c>
      <c r="B2152" s="92" t="s">
        <v>1397</v>
      </c>
      <c r="C2152" s="92" t="s">
        <v>220</v>
      </c>
    </row>
    <row r="2153" spans="1:3" ht="12.75">
      <c r="A2153" s="92">
        <v>97.078</v>
      </c>
      <c r="B2153" s="92" t="s">
        <v>1397</v>
      </c>
      <c r="C2153" s="92" t="s">
        <v>2598</v>
      </c>
    </row>
    <row r="2154" spans="1:3" ht="12.75">
      <c r="A2154" s="92">
        <v>97.079</v>
      </c>
      <c r="B2154" s="92" t="s">
        <v>1397</v>
      </c>
      <c r="C2154" s="92" t="s">
        <v>980</v>
      </c>
    </row>
    <row r="2155" spans="1:3" ht="12.75">
      <c r="A2155" s="92">
        <v>97.08</v>
      </c>
      <c r="B2155" s="92" t="s">
        <v>1397</v>
      </c>
      <c r="C2155" s="92" t="s">
        <v>2354</v>
      </c>
    </row>
    <row r="2156" spans="1:3" ht="12.75">
      <c r="A2156" s="92">
        <v>97.081</v>
      </c>
      <c r="B2156" s="92" t="s">
        <v>1397</v>
      </c>
      <c r="C2156" s="92" t="s">
        <v>981</v>
      </c>
    </row>
    <row r="2157" spans="1:3" ht="12.75">
      <c r="A2157" s="92">
        <v>97.082</v>
      </c>
      <c r="B2157" s="92" t="s">
        <v>1397</v>
      </c>
      <c r="C2157" s="92" t="s">
        <v>982</v>
      </c>
    </row>
    <row r="2158" spans="1:3" ht="12.75">
      <c r="A2158" s="92">
        <v>97.083</v>
      </c>
      <c r="B2158" s="92" t="s">
        <v>1397</v>
      </c>
      <c r="C2158" s="92" t="s">
        <v>983</v>
      </c>
    </row>
    <row r="2159" spans="1:3" ht="12.75">
      <c r="A2159" s="92">
        <v>97.084</v>
      </c>
      <c r="B2159" s="92" t="s">
        <v>1397</v>
      </c>
      <c r="C2159" s="92" t="s">
        <v>984</v>
      </c>
    </row>
    <row r="2160" spans="1:3" ht="12.75">
      <c r="A2160" s="92">
        <v>97.085</v>
      </c>
      <c r="B2160" s="92" t="s">
        <v>1397</v>
      </c>
      <c r="C2160" s="92" t="s">
        <v>985</v>
      </c>
    </row>
    <row r="2161" spans="1:3" ht="12.75">
      <c r="A2161" s="92">
        <v>97.086</v>
      </c>
      <c r="B2161" s="92" t="s">
        <v>1397</v>
      </c>
      <c r="C2161" s="92" t="s">
        <v>2596</v>
      </c>
    </row>
    <row r="2162" spans="1:3" ht="12.75">
      <c r="A2162" s="92">
        <v>97.087</v>
      </c>
      <c r="B2162" s="92" t="s">
        <v>1397</v>
      </c>
      <c r="C2162" s="92" t="s">
        <v>986</v>
      </c>
    </row>
    <row r="2163" spans="1:3" ht="12.75">
      <c r="A2163" s="92">
        <v>97.088</v>
      </c>
      <c r="B2163" s="92" t="s">
        <v>1397</v>
      </c>
      <c r="C2163" s="92" t="s">
        <v>1424</v>
      </c>
    </row>
    <row r="2164" spans="1:3" ht="12.75">
      <c r="A2164" s="92">
        <v>97.089</v>
      </c>
      <c r="B2164" s="92" t="s">
        <v>1397</v>
      </c>
      <c r="C2164" s="92" t="s">
        <v>2590</v>
      </c>
    </row>
    <row r="2165" spans="1:3" ht="12.75">
      <c r="A2165" s="92">
        <v>97.09</v>
      </c>
      <c r="B2165" s="92" t="s">
        <v>1397</v>
      </c>
      <c r="C2165" s="92" t="s">
        <v>1425</v>
      </c>
    </row>
    <row r="2166" spans="1:3" ht="12.75">
      <c r="A2166" s="92">
        <v>97.091</v>
      </c>
      <c r="B2166" s="92" t="s">
        <v>1397</v>
      </c>
      <c r="C2166" s="92" t="s">
        <v>1426</v>
      </c>
    </row>
    <row r="2167" spans="1:3" ht="12.75">
      <c r="A2167" s="92">
        <v>97.092</v>
      </c>
      <c r="B2167" s="92" t="s">
        <v>1397</v>
      </c>
      <c r="C2167" s="92" t="s">
        <v>1427</v>
      </c>
    </row>
    <row r="2168" spans="1:3" ht="12.75">
      <c r="A2168" s="92">
        <v>97.093</v>
      </c>
      <c r="B2168" s="92" t="s">
        <v>1397</v>
      </c>
      <c r="C2168" s="92" t="s">
        <v>1428</v>
      </c>
    </row>
    <row r="2169" spans="1:3" ht="12.75">
      <c r="A2169" s="92">
        <v>97.094</v>
      </c>
      <c r="B2169" s="92" t="s">
        <v>1397</v>
      </c>
      <c r="C2169" s="92" t="s">
        <v>1429</v>
      </c>
    </row>
    <row r="2170" spans="1:3" ht="12.75">
      <c r="A2170" s="92">
        <v>97.095</v>
      </c>
      <c r="B2170" s="92" t="s">
        <v>1397</v>
      </c>
      <c r="C2170" s="92" t="s">
        <v>1430</v>
      </c>
    </row>
    <row r="2171" spans="1:3" ht="12.75">
      <c r="A2171" s="92">
        <v>97.096</v>
      </c>
      <c r="B2171" s="92" t="s">
        <v>1397</v>
      </c>
      <c r="C2171" s="92" t="s">
        <v>1431</v>
      </c>
    </row>
    <row r="2172" spans="1:3" ht="12.75">
      <c r="A2172" s="92">
        <v>97.097</v>
      </c>
      <c r="B2172" s="92" t="s">
        <v>1397</v>
      </c>
      <c r="C2172" s="92" t="s">
        <v>2525</v>
      </c>
    </row>
    <row r="2173" spans="1:3" ht="12.75">
      <c r="A2173" s="92">
        <v>97.098</v>
      </c>
      <c r="B2173" s="92" t="s">
        <v>1397</v>
      </c>
      <c r="C2173" s="92" t="s">
        <v>2526</v>
      </c>
    </row>
    <row r="2174" spans="1:3" ht="12.75">
      <c r="A2174" s="92">
        <v>97.099</v>
      </c>
      <c r="B2174" s="92" t="s">
        <v>1397</v>
      </c>
      <c r="C2174" s="92" t="s">
        <v>2527</v>
      </c>
    </row>
    <row r="2175" spans="1:3" ht="12.75">
      <c r="A2175" s="92">
        <v>97.1</v>
      </c>
      <c r="B2175" s="92" t="s">
        <v>1397</v>
      </c>
      <c r="C2175" s="92" t="s">
        <v>1432</v>
      </c>
    </row>
    <row r="2176" spans="1:3" ht="12.75">
      <c r="A2176" s="92">
        <v>97.103</v>
      </c>
      <c r="B2176" s="92" t="s">
        <v>1397</v>
      </c>
      <c r="C2176" s="92" t="s">
        <v>2524</v>
      </c>
    </row>
    <row r="2177" spans="1:3" ht="12.75">
      <c r="A2177" s="92">
        <v>97.104</v>
      </c>
      <c r="B2177" s="92" t="s">
        <v>1397</v>
      </c>
      <c r="C2177" s="92" t="s">
        <v>354</v>
      </c>
    </row>
    <row r="2178" spans="1:3" ht="12.75">
      <c r="A2178" s="92">
        <v>97.105</v>
      </c>
      <c r="B2178" s="92" t="s">
        <v>1397</v>
      </c>
      <c r="C2178" s="92" t="s">
        <v>2595</v>
      </c>
    </row>
    <row r="2179" spans="1:3" ht="12.75">
      <c r="A2179" s="92">
        <v>97.106</v>
      </c>
      <c r="B2179" s="92" t="s">
        <v>1397</v>
      </c>
      <c r="C2179" s="92" t="s">
        <v>221</v>
      </c>
    </row>
    <row r="2180" spans="1:3" ht="12.75">
      <c r="A2180" s="92">
        <v>97.107</v>
      </c>
      <c r="B2180" s="92" t="s">
        <v>1397</v>
      </c>
      <c r="C2180" s="92" t="s">
        <v>222</v>
      </c>
    </row>
    <row r="2181" spans="1:3" ht="12.75">
      <c r="A2181" s="92">
        <v>97.108</v>
      </c>
      <c r="B2181" s="92" t="s">
        <v>1397</v>
      </c>
      <c r="C2181" s="92" t="s">
        <v>2523</v>
      </c>
    </row>
    <row r="2182" spans="1:3" ht="12.75">
      <c r="A2182" s="92">
        <v>97.109</v>
      </c>
      <c r="B2182" s="92" t="s">
        <v>1397</v>
      </c>
      <c r="C2182" s="92" t="s">
        <v>223</v>
      </c>
    </row>
    <row r="2183" spans="1:3" ht="12.75">
      <c r="A2183" s="92">
        <v>97.11</v>
      </c>
      <c r="B2183" s="92" t="s">
        <v>1397</v>
      </c>
      <c r="C2183" s="92" t="s">
        <v>224</v>
      </c>
    </row>
    <row r="2184" spans="1:3" ht="12.75">
      <c r="A2184" s="92">
        <v>97.111</v>
      </c>
      <c r="B2184" s="92" t="s">
        <v>1397</v>
      </c>
      <c r="C2184" s="92" t="s">
        <v>225</v>
      </c>
    </row>
    <row r="2185" spans="1:3" ht="12.75">
      <c r="A2185" s="92">
        <v>97.112</v>
      </c>
      <c r="B2185" s="92" t="s">
        <v>1397</v>
      </c>
      <c r="C2185" s="92" t="s">
        <v>226</v>
      </c>
    </row>
    <row r="2186" spans="1:3" ht="12.75">
      <c r="A2186" s="92">
        <v>97.113</v>
      </c>
      <c r="B2186" s="92" t="s">
        <v>1397</v>
      </c>
      <c r="C2186" s="92" t="s">
        <v>2307</v>
      </c>
    </row>
    <row r="2187" spans="1:3" ht="12.75">
      <c r="A2187" s="92">
        <v>97.114</v>
      </c>
      <c r="B2187" s="92" t="s">
        <v>1397</v>
      </c>
      <c r="C2187" s="92" t="s">
        <v>2308</v>
      </c>
    </row>
    <row r="2188" spans="1:3" ht="12.75">
      <c r="A2188" s="92">
        <v>97.115</v>
      </c>
      <c r="B2188" s="92" t="s">
        <v>1397</v>
      </c>
      <c r="C2188" s="92" t="s">
        <v>2309</v>
      </c>
    </row>
    <row r="2189" spans="1:3" ht="12.75">
      <c r="A2189" s="92">
        <v>97.116</v>
      </c>
      <c r="B2189" s="92" t="s">
        <v>1397</v>
      </c>
      <c r="C2189" s="92" t="s">
        <v>2310</v>
      </c>
    </row>
    <row r="2190" spans="1:3" ht="12.75">
      <c r="A2190" s="92">
        <v>97.117</v>
      </c>
      <c r="B2190" s="92" t="s">
        <v>1397</v>
      </c>
      <c r="C2190" s="92" t="s">
        <v>2311</v>
      </c>
    </row>
    <row r="2191" spans="1:3" ht="12.75">
      <c r="A2191" s="92">
        <v>97.118</v>
      </c>
      <c r="B2191" s="92" t="s">
        <v>1397</v>
      </c>
      <c r="C2191" s="92" t="s">
        <v>2312</v>
      </c>
    </row>
    <row r="2192" spans="1:3" ht="12.75">
      <c r="A2192" s="92">
        <v>97.119</v>
      </c>
      <c r="B2192" s="92" t="s">
        <v>1397</v>
      </c>
      <c r="C2192" s="92" t="s">
        <v>2313</v>
      </c>
    </row>
    <row r="2193" spans="1:3" ht="12.75">
      <c r="A2193" s="92">
        <v>97.12</v>
      </c>
      <c r="B2193" s="92" t="s">
        <v>1397</v>
      </c>
      <c r="C2193" s="92" t="s">
        <v>2314</v>
      </c>
    </row>
    <row r="2194" spans="1:3" ht="12.75">
      <c r="A2194" s="92">
        <v>97.121</v>
      </c>
      <c r="B2194" s="92" t="s">
        <v>1397</v>
      </c>
      <c r="C2194" s="92" t="s">
        <v>2315</v>
      </c>
    </row>
    <row r="2195" spans="1:3" ht="12.75">
      <c r="A2195" s="92">
        <v>97.122</v>
      </c>
      <c r="B2195" s="92" t="s">
        <v>1397</v>
      </c>
      <c r="C2195" s="92" t="s">
        <v>2316</v>
      </c>
    </row>
    <row r="2196" spans="1:3" ht="12.75">
      <c r="A2196" s="92">
        <v>97.123</v>
      </c>
      <c r="B2196" s="92" t="s">
        <v>1397</v>
      </c>
      <c r="C2196" s="92" t="s">
        <v>2396</v>
      </c>
    </row>
    <row r="2197" spans="1:3" ht="12.75">
      <c r="A2197" s="92">
        <v>98.001</v>
      </c>
      <c r="B2197" s="92" t="s">
        <v>355</v>
      </c>
      <c r="C2197" s="92" t="s">
        <v>356</v>
      </c>
    </row>
    <row r="2198" spans="1:3" ht="12.75">
      <c r="A2198" s="92">
        <v>98.002</v>
      </c>
      <c r="B2198" s="92" t="s">
        <v>355</v>
      </c>
      <c r="C2198" s="92" t="s">
        <v>357</v>
      </c>
    </row>
    <row r="2199" spans="1:3" ht="12.75">
      <c r="A2199" s="92">
        <v>98.003</v>
      </c>
      <c r="B2199" s="92" t="s">
        <v>355</v>
      </c>
      <c r="C2199" s="92" t="s">
        <v>358</v>
      </c>
    </row>
    <row r="2200" spans="1:3" ht="12.75">
      <c r="A2200" s="92">
        <v>98.004</v>
      </c>
      <c r="B2200" s="92" t="s">
        <v>355</v>
      </c>
      <c r="C2200" s="92" t="s">
        <v>359</v>
      </c>
    </row>
    <row r="2201" spans="1:3" ht="12.75">
      <c r="A2201" s="92">
        <v>98.005</v>
      </c>
      <c r="B2201" s="92" t="s">
        <v>355</v>
      </c>
      <c r="C2201" s="92" t="s">
        <v>360</v>
      </c>
    </row>
    <row r="2202" spans="1:3" ht="12.75">
      <c r="A2202" s="92">
        <v>98.006</v>
      </c>
      <c r="B2202" s="92" t="s">
        <v>355</v>
      </c>
      <c r="C2202" s="92" t="s">
        <v>361</v>
      </c>
    </row>
    <row r="2203" spans="1:3" ht="12.75">
      <c r="A2203" s="92">
        <v>98.007</v>
      </c>
      <c r="B2203" s="92" t="s">
        <v>355</v>
      </c>
      <c r="C2203" s="92" t="s">
        <v>362</v>
      </c>
    </row>
    <row r="2204" spans="1:3" ht="12.75">
      <c r="A2204" s="92">
        <v>98.008</v>
      </c>
      <c r="B2204" s="92" t="s">
        <v>355</v>
      </c>
      <c r="C2204" s="92" t="s">
        <v>363</v>
      </c>
    </row>
    <row r="2205" spans="1:3" ht="12.75">
      <c r="A2205" s="92">
        <v>98.009</v>
      </c>
      <c r="B2205" s="92" t="s">
        <v>355</v>
      </c>
      <c r="C2205" s="92" t="s">
        <v>2522</v>
      </c>
    </row>
    <row r="2206" spans="1:3" ht="12.75">
      <c r="A2206" s="92">
        <v>98.01</v>
      </c>
      <c r="B2206" s="92" t="s">
        <v>355</v>
      </c>
      <c r="C2206" s="92" t="s">
        <v>364</v>
      </c>
    </row>
    <row r="2207" spans="1:3" ht="12.75">
      <c r="A2207" s="92">
        <v>98.011</v>
      </c>
      <c r="B2207" s="92" t="s">
        <v>355</v>
      </c>
      <c r="C2207" s="92" t="s">
        <v>365</v>
      </c>
    </row>
    <row r="2208" spans="1:3" ht="12.75">
      <c r="A2208" s="92">
        <v>98.012</v>
      </c>
      <c r="B2208" s="92" t="s">
        <v>355</v>
      </c>
      <c r="C2208" s="92" t="s">
        <v>366</v>
      </c>
    </row>
  </sheetData>
  <sheetProtection/>
  <autoFilter ref="A1:C2208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113"/>
  <sheetViews>
    <sheetView zoomScalePageLayoutView="0" workbookViewId="0" topLeftCell="A1">
      <selection activeCell="B113" sqref="B113"/>
    </sheetView>
  </sheetViews>
  <sheetFormatPr defaultColWidth="9.140625" defaultRowHeight="12.75"/>
  <cols>
    <col min="1" max="1" width="7.28125" style="0" bestFit="1" customWidth="1"/>
    <col min="2" max="2" width="58.421875" style="0" bestFit="1" customWidth="1"/>
  </cols>
  <sheetData>
    <row r="1" spans="1:2" ht="12.75">
      <c r="A1" s="18" t="s">
        <v>1441</v>
      </c>
      <c r="B1" s="18" t="s">
        <v>369</v>
      </c>
    </row>
    <row r="2" spans="1:2" ht="12.75">
      <c r="A2" s="20">
        <v>16</v>
      </c>
      <c r="B2" s="19" t="s">
        <v>370</v>
      </c>
    </row>
    <row r="3" spans="1:2" ht="12.75">
      <c r="A3" s="20">
        <v>28</v>
      </c>
      <c r="B3" s="19" t="s">
        <v>371</v>
      </c>
    </row>
    <row r="4" spans="1:2" ht="12.75">
      <c r="A4" s="20">
        <v>34</v>
      </c>
      <c r="B4" s="19" t="s">
        <v>372</v>
      </c>
    </row>
    <row r="5" spans="1:2" ht="12.75">
      <c r="A5" s="20">
        <v>39</v>
      </c>
      <c r="B5" s="19" t="s">
        <v>373</v>
      </c>
    </row>
    <row r="6" spans="1:2" ht="12.75">
      <c r="A6" s="20">
        <v>46</v>
      </c>
      <c r="B6" s="19" t="s">
        <v>374</v>
      </c>
    </row>
    <row r="7" spans="1:2" ht="12.75">
      <c r="A7" s="20">
        <v>55</v>
      </c>
      <c r="B7" s="19" t="s">
        <v>375</v>
      </c>
    </row>
    <row r="8" spans="1:2" ht="12.75">
      <c r="A8" s="20">
        <v>58</v>
      </c>
      <c r="B8" s="19" t="s">
        <v>376</v>
      </c>
    </row>
    <row r="9" spans="1:2" ht="12.75">
      <c r="A9" s="20">
        <v>82</v>
      </c>
      <c r="B9" s="19" t="s">
        <v>377</v>
      </c>
    </row>
    <row r="10" spans="1:2" ht="12.75">
      <c r="A10" s="20">
        <v>83</v>
      </c>
      <c r="B10" s="19" t="s">
        <v>378</v>
      </c>
    </row>
    <row r="11" spans="1:2" ht="12.75">
      <c r="A11" s="20">
        <v>94</v>
      </c>
      <c r="B11" s="19" t="s">
        <v>379</v>
      </c>
    </row>
    <row r="12" spans="1:2" ht="12.75">
      <c r="A12" s="20">
        <v>100</v>
      </c>
      <c r="B12" s="19" t="s">
        <v>380</v>
      </c>
    </row>
    <row r="13" spans="1:2" ht="12.75">
      <c r="A13" s="20">
        <v>102</v>
      </c>
      <c r="B13" s="19" t="s">
        <v>381</v>
      </c>
    </row>
    <row r="14" spans="1:2" ht="12.75">
      <c r="A14" s="20">
        <v>105</v>
      </c>
      <c r="B14" s="19" t="s">
        <v>382</v>
      </c>
    </row>
    <row r="15" spans="1:2" ht="12.75">
      <c r="A15" s="20">
        <v>122</v>
      </c>
      <c r="B15" s="19" t="s">
        <v>383</v>
      </c>
    </row>
    <row r="16" spans="1:2" ht="12.75">
      <c r="A16" s="20">
        <v>143</v>
      </c>
      <c r="B16" s="19" t="s">
        <v>384</v>
      </c>
    </row>
    <row r="17" spans="1:2" ht="12.75">
      <c r="A17" s="20">
        <v>149</v>
      </c>
      <c r="B17" s="19" t="s">
        <v>385</v>
      </c>
    </row>
    <row r="18" spans="1:2" ht="12.75">
      <c r="A18" s="20">
        <v>159</v>
      </c>
      <c r="B18" s="19" t="s">
        <v>386</v>
      </c>
    </row>
    <row r="19" spans="1:2" ht="12.75">
      <c r="A19" s="20">
        <v>167</v>
      </c>
      <c r="B19" s="19" t="s">
        <v>387</v>
      </c>
    </row>
    <row r="20" spans="1:2" ht="12.75">
      <c r="A20" s="20">
        <v>170</v>
      </c>
      <c r="B20" s="19" t="s">
        <v>2604</v>
      </c>
    </row>
    <row r="21" spans="1:2" ht="12.75">
      <c r="A21" s="20">
        <v>171</v>
      </c>
      <c r="B21" s="19" t="s">
        <v>1641</v>
      </c>
    </row>
    <row r="22" spans="1:2" ht="12.75">
      <c r="A22" s="20">
        <v>172</v>
      </c>
      <c r="B22" s="19" t="s">
        <v>2605</v>
      </c>
    </row>
    <row r="23" spans="1:2" ht="12.75">
      <c r="A23" s="20">
        <v>173</v>
      </c>
      <c r="B23" s="19" t="s">
        <v>388</v>
      </c>
    </row>
    <row r="24" spans="1:2" ht="12.75">
      <c r="A24" s="20">
        <v>175</v>
      </c>
      <c r="B24" s="19" t="s">
        <v>389</v>
      </c>
    </row>
    <row r="25" spans="1:2" ht="12.75">
      <c r="A25" s="20">
        <v>176</v>
      </c>
      <c r="B25" s="19" t="s">
        <v>390</v>
      </c>
    </row>
    <row r="26" spans="1:2" ht="12.75">
      <c r="A26" s="20">
        <v>177</v>
      </c>
      <c r="B26" s="19" t="s">
        <v>391</v>
      </c>
    </row>
    <row r="27" spans="1:2" ht="12.75">
      <c r="A27" s="20">
        <v>178</v>
      </c>
      <c r="B27" s="19" t="s">
        <v>2606</v>
      </c>
    </row>
    <row r="28" spans="1:2" ht="12.75">
      <c r="A28" s="20">
        <v>195</v>
      </c>
      <c r="B28" s="19" t="s">
        <v>392</v>
      </c>
    </row>
    <row r="29" spans="1:2" ht="12.75">
      <c r="A29" s="20">
        <v>204</v>
      </c>
      <c r="B29" s="19" t="s">
        <v>393</v>
      </c>
    </row>
    <row r="30" spans="1:2" ht="12.75">
      <c r="A30" s="20">
        <v>206</v>
      </c>
      <c r="B30" s="19" t="s">
        <v>394</v>
      </c>
    </row>
    <row r="31" spans="1:2" ht="12.75">
      <c r="A31" s="20">
        <v>234</v>
      </c>
      <c r="B31" s="19" t="s">
        <v>395</v>
      </c>
    </row>
    <row r="32" spans="1:2" ht="12.75">
      <c r="A32" s="20">
        <v>246</v>
      </c>
      <c r="B32" s="19" t="s">
        <v>396</v>
      </c>
    </row>
    <row r="33" spans="1:2" ht="12.75">
      <c r="A33" s="20">
        <v>247</v>
      </c>
      <c r="B33" s="19" t="s">
        <v>397</v>
      </c>
    </row>
    <row r="34" spans="1:2" ht="12.75">
      <c r="A34" s="20">
        <v>252</v>
      </c>
      <c r="B34" s="19" t="s">
        <v>398</v>
      </c>
    </row>
    <row r="35" spans="1:2" ht="12.75">
      <c r="A35" s="20">
        <v>261</v>
      </c>
      <c r="B35" s="19" t="s">
        <v>399</v>
      </c>
    </row>
    <row r="36" spans="1:2" ht="12.75">
      <c r="A36" s="20">
        <v>264</v>
      </c>
      <c r="B36" s="19" t="s">
        <v>400</v>
      </c>
    </row>
    <row r="37" spans="1:2" ht="12.75">
      <c r="A37" s="20">
        <v>266</v>
      </c>
      <c r="B37" s="19" t="s">
        <v>401</v>
      </c>
    </row>
    <row r="38" spans="1:2" ht="12.75">
      <c r="A38" s="20">
        <v>270</v>
      </c>
      <c r="B38" s="19" t="s">
        <v>402</v>
      </c>
    </row>
    <row r="39" spans="1:2" ht="12.75">
      <c r="A39" s="20">
        <v>276</v>
      </c>
      <c r="B39" s="19" t="s">
        <v>403</v>
      </c>
    </row>
    <row r="40" spans="1:2" ht="12.75">
      <c r="A40" s="20">
        <v>280</v>
      </c>
      <c r="B40" s="19" t="s">
        <v>404</v>
      </c>
    </row>
    <row r="41" spans="1:2" ht="12.75">
      <c r="A41" s="20">
        <v>288</v>
      </c>
      <c r="B41" s="19" t="s">
        <v>405</v>
      </c>
    </row>
    <row r="42" spans="1:2" ht="12.75">
      <c r="A42" s="20">
        <v>291</v>
      </c>
      <c r="B42" s="19" t="s">
        <v>2607</v>
      </c>
    </row>
    <row r="43" spans="1:2" ht="12.75">
      <c r="A43" s="20">
        <v>296</v>
      </c>
      <c r="B43" s="19" t="s">
        <v>406</v>
      </c>
    </row>
    <row r="44" spans="1:2" ht="12.75">
      <c r="A44" s="20">
        <v>300</v>
      </c>
      <c r="B44" s="19" t="s">
        <v>407</v>
      </c>
    </row>
    <row r="45" spans="1:2" ht="12.75">
      <c r="A45" s="20">
        <v>313</v>
      </c>
      <c r="B45" s="19" t="s">
        <v>408</v>
      </c>
    </row>
    <row r="46" spans="1:2" ht="12.75">
      <c r="A46" s="20">
        <v>319</v>
      </c>
      <c r="B46" s="19" t="s">
        <v>2608</v>
      </c>
    </row>
    <row r="47" spans="1:2" ht="12.75">
      <c r="A47" s="20">
        <v>325</v>
      </c>
      <c r="B47" s="19" t="s">
        <v>409</v>
      </c>
    </row>
    <row r="48" spans="1:2" ht="12.75">
      <c r="A48" s="20">
        <v>328</v>
      </c>
      <c r="B48" s="19" t="s">
        <v>410</v>
      </c>
    </row>
    <row r="49" spans="1:2" ht="12.75">
      <c r="A49" s="20">
        <v>330</v>
      </c>
      <c r="B49" s="19" t="s">
        <v>411</v>
      </c>
    </row>
    <row r="50" spans="1:2" ht="12.75">
      <c r="A50" s="20">
        <v>331</v>
      </c>
      <c r="B50" s="19" t="s">
        <v>412</v>
      </c>
    </row>
    <row r="51" spans="1:2" ht="12.75">
      <c r="A51" s="20">
        <v>349</v>
      </c>
      <c r="B51" s="19" t="s">
        <v>413</v>
      </c>
    </row>
    <row r="52" spans="1:2" ht="12.75">
      <c r="A52" s="20">
        <v>350</v>
      </c>
      <c r="B52" s="19" t="s">
        <v>414</v>
      </c>
    </row>
    <row r="53" spans="1:2" ht="12.75">
      <c r="A53" s="20">
        <v>352</v>
      </c>
      <c r="B53" s="19" t="s">
        <v>415</v>
      </c>
    </row>
    <row r="54" spans="1:2" ht="12.75">
      <c r="A54" s="20">
        <v>355</v>
      </c>
      <c r="B54" s="19" t="s">
        <v>416</v>
      </c>
    </row>
    <row r="55" spans="1:2" ht="12.75">
      <c r="A55" s="20">
        <v>359</v>
      </c>
      <c r="B55" s="19" t="s">
        <v>417</v>
      </c>
    </row>
    <row r="56" spans="1:2" ht="12.75">
      <c r="A56" s="20">
        <v>360</v>
      </c>
      <c r="B56" s="19" t="s">
        <v>266</v>
      </c>
    </row>
    <row r="57" spans="1:2" ht="12.75">
      <c r="A57" s="20">
        <v>363</v>
      </c>
      <c r="B57" s="19" t="s">
        <v>267</v>
      </c>
    </row>
    <row r="58" spans="1:2" ht="12.75">
      <c r="A58" s="20">
        <v>365</v>
      </c>
      <c r="B58" s="19" t="s">
        <v>268</v>
      </c>
    </row>
    <row r="59" spans="1:2" ht="12.75">
      <c r="A59" s="20">
        <v>367</v>
      </c>
      <c r="B59" s="19" t="s">
        <v>269</v>
      </c>
    </row>
    <row r="60" spans="1:2" ht="12.75">
      <c r="A60" s="20">
        <v>371</v>
      </c>
      <c r="B60" s="19" t="s">
        <v>270</v>
      </c>
    </row>
    <row r="61" spans="1:2" ht="12.75">
      <c r="A61" s="20">
        <v>373</v>
      </c>
      <c r="B61" s="19" t="s">
        <v>271</v>
      </c>
    </row>
    <row r="62" spans="1:2" ht="12.75">
      <c r="A62" s="20">
        <v>379</v>
      </c>
      <c r="B62" s="19" t="s">
        <v>272</v>
      </c>
    </row>
    <row r="63" spans="1:2" ht="12.75">
      <c r="A63" s="20">
        <v>385</v>
      </c>
      <c r="B63" s="19" t="s">
        <v>273</v>
      </c>
    </row>
    <row r="64" spans="1:2" ht="12.75">
      <c r="A64" s="20">
        <v>400</v>
      </c>
      <c r="B64" s="19" t="s">
        <v>274</v>
      </c>
    </row>
    <row r="65" spans="1:2" ht="12.75">
      <c r="A65" s="20">
        <v>408</v>
      </c>
      <c r="B65" s="19" t="s">
        <v>275</v>
      </c>
    </row>
    <row r="66" spans="1:2" ht="12.75">
      <c r="A66" s="20">
        <v>410</v>
      </c>
      <c r="B66" s="19" t="s">
        <v>276</v>
      </c>
    </row>
    <row r="67" spans="1:2" ht="12.75">
      <c r="A67" s="20">
        <v>412</v>
      </c>
      <c r="B67" s="19" t="s">
        <v>277</v>
      </c>
    </row>
    <row r="68" spans="1:2" ht="12.75">
      <c r="A68" s="20">
        <v>422</v>
      </c>
      <c r="B68" s="19" t="s">
        <v>278</v>
      </c>
    </row>
    <row r="69" spans="1:2" ht="12.75">
      <c r="A69" s="20">
        <v>425</v>
      </c>
      <c r="B69" s="19" t="s">
        <v>279</v>
      </c>
    </row>
    <row r="70" spans="1:2" ht="12.75">
      <c r="A70" s="20">
        <v>428</v>
      </c>
      <c r="B70" s="19" t="s">
        <v>280</v>
      </c>
    </row>
    <row r="71" spans="1:2" ht="12.75">
      <c r="A71" s="20">
        <v>434</v>
      </c>
      <c r="B71" s="19" t="s">
        <v>281</v>
      </c>
    </row>
    <row r="72" spans="1:2" ht="12.75">
      <c r="A72" s="20">
        <v>446</v>
      </c>
      <c r="B72" s="19" t="s">
        <v>1600</v>
      </c>
    </row>
    <row r="73" spans="1:2" ht="12.75">
      <c r="A73" s="20">
        <v>450</v>
      </c>
      <c r="B73" s="19" t="s">
        <v>1601</v>
      </c>
    </row>
    <row r="74" spans="1:2" ht="12.75">
      <c r="A74" s="20">
        <v>482</v>
      </c>
      <c r="B74" s="19" t="s">
        <v>1602</v>
      </c>
    </row>
    <row r="75" spans="1:2" ht="12.75">
      <c r="A75" s="20">
        <v>488</v>
      </c>
      <c r="B75" s="19" t="s">
        <v>1603</v>
      </c>
    </row>
    <row r="76" spans="1:2" ht="12.75">
      <c r="A76" s="20">
        <v>494</v>
      </c>
      <c r="B76" s="19" t="s">
        <v>1604</v>
      </c>
    </row>
    <row r="77" spans="1:2" ht="12.75">
      <c r="A77" s="20">
        <v>507</v>
      </c>
      <c r="B77" s="19" t="s">
        <v>1605</v>
      </c>
    </row>
    <row r="78" spans="1:2" ht="12.75">
      <c r="A78" s="20">
        <v>521</v>
      </c>
      <c r="B78" s="19" t="s">
        <v>1606</v>
      </c>
    </row>
    <row r="79" spans="1:2" ht="12.75">
      <c r="A79" s="20">
        <v>522</v>
      </c>
      <c r="B79" s="19" t="s">
        <v>1607</v>
      </c>
    </row>
    <row r="80" spans="1:2" ht="12.75">
      <c r="A80" s="20">
        <v>523</v>
      </c>
      <c r="B80" s="19" t="s">
        <v>1608</v>
      </c>
    </row>
    <row r="81" spans="1:2" ht="12.75">
      <c r="A81" s="20">
        <v>529</v>
      </c>
      <c r="B81" s="19" t="s">
        <v>593</v>
      </c>
    </row>
    <row r="82" spans="1:2" ht="12.75">
      <c r="A82" s="20">
        <v>531</v>
      </c>
      <c r="B82" s="19" t="s">
        <v>1609</v>
      </c>
    </row>
    <row r="83" spans="1:2" ht="12.75">
      <c r="A83" s="20">
        <v>540</v>
      </c>
      <c r="B83" s="19" t="s">
        <v>1610</v>
      </c>
    </row>
    <row r="84" spans="1:2" ht="12.75">
      <c r="A84" s="20">
        <v>543</v>
      </c>
      <c r="B84" s="19" t="s">
        <v>1611</v>
      </c>
    </row>
    <row r="85" spans="1:2" ht="12.75">
      <c r="A85" s="20">
        <v>549</v>
      </c>
      <c r="B85" s="19" t="s">
        <v>1612</v>
      </c>
    </row>
    <row r="86" spans="1:2" ht="12.75">
      <c r="A86" s="20">
        <v>553</v>
      </c>
      <c r="B86" s="19" t="s">
        <v>1613</v>
      </c>
    </row>
    <row r="87" spans="1:2" ht="12.75">
      <c r="A87" s="20">
        <v>555</v>
      </c>
      <c r="B87" s="19" t="s">
        <v>1614</v>
      </c>
    </row>
    <row r="88" spans="1:2" ht="12.75">
      <c r="A88" s="20">
        <v>561</v>
      </c>
      <c r="B88" s="19" t="s">
        <v>1615</v>
      </c>
    </row>
    <row r="89" spans="1:2" ht="12.75">
      <c r="A89" s="20">
        <v>562</v>
      </c>
      <c r="B89" s="19" t="s">
        <v>1616</v>
      </c>
    </row>
    <row r="90" spans="1:2" ht="12.75">
      <c r="A90" s="20">
        <v>565</v>
      </c>
      <c r="B90" s="19" t="s">
        <v>1617</v>
      </c>
    </row>
    <row r="91" spans="1:2" ht="12.75">
      <c r="A91" s="20">
        <v>579</v>
      </c>
      <c r="B91" s="19" t="s">
        <v>1618</v>
      </c>
    </row>
    <row r="92" spans="1:2" ht="12.75">
      <c r="A92" s="20">
        <v>581</v>
      </c>
      <c r="B92" s="19" t="s">
        <v>1619</v>
      </c>
    </row>
    <row r="93" spans="1:2" ht="12.75">
      <c r="A93" s="20">
        <v>604</v>
      </c>
      <c r="B93" s="19" t="s">
        <v>1620</v>
      </c>
    </row>
    <row r="94" spans="1:2" ht="12.75">
      <c r="A94" s="20">
        <v>610</v>
      </c>
      <c r="B94" s="19" t="s">
        <v>1621</v>
      </c>
    </row>
    <row r="95" spans="1:2" ht="12.75">
      <c r="A95" s="20">
        <v>622</v>
      </c>
      <c r="B95" s="19" t="s">
        <v>1622</v>
      </c>
    </row>
    <row r="96" spans="1:2" ht="12.75">
      <c r="A96" s="20">
        <v>625</v>
      </c>
      <c r="B96" s="19" t="s">
        <v>1623</v>
      </c>
    </row>
    <row r="97" spans="1:2" ht="12.75">
      <c r="A97" s="20">
        <v>626</v>
      </c>
      <c r="B97" s="19" t="s">
        <v>1624</v>
      </c>
    </row>
    <row r="98" spans="1:2" ht="12.75">
      <c r="A98" s="20">
        <v>629</v>
      </c>
      <c r="B98" s="19" t="s">
        <v>1625</v>
      </c>
    </row>
    <row r="99" spans="1:2" ht="12.75">
      <c r="A99" s="20">
        <v>634</v>
      </c>
      <c r="B99" s="19" t="s">
        <v>1626</v>
      </c>
    </row>
    <row r="100" spans="1:2" ht="12.75">
      <c r="A100" s="20">
        <v>652</v>
      </c>
      <c r="B100" s="19" t="s">
        <v>1627</v>
      </c>
    </row>
    <row r="101" spans="1:2" ht="12.75">
      <c r="A101" s="20">
        <v>660</v>
      </c>
      <c r="B101" s="19" t="s">
        <v>1628</v>
      </c>
    </row>
    <row r="102" spans="1:2" ht="12.75">
      <c r="A102" s="20">
        <v>663</v>
      </c>
      <c r="B102" s="19" t="s">
        <v>1629</v>
      </c>
    </row>
    <row r="103" spans="1:2" ht="12.75">
      <c r="A103" s="20">
        <v>670</v>
      </c>
      <c r="B103" s="19" t="s">
        <v>1630</v>
      </c>
    </row>
    <row r="104" spans="1:2" ht="12.75">
      <c r="A104" s="20">
        <v>671</v>
      </c>
      <c r="B104" s="19" t="s">
        <v>1631</v>
      </c>
    </row>
    <row r="105" spans="1:2" ht="12.75">
      <c r="A105" s="20">
        <v>677</v>
      </c>
      <c r="B105" s="19" t="s">
        <v>1632</v>
      </c>
    </row>
    <row r="106" spans="1:2" ht="12.75">
      <c r="A106" s="20">
        <v>682</v>
      </c>
      <c r="B106" s="19" t="s">
        <v>1633</v>
      </c>
    </row>
    <row r="107" spans="1:2" ht="12.75">
      <c r="A107" s="20">
        <v>683</v>
      </c>
      <c r="B107" s="19" t="s">
        <v>1634</v>
      </c>
    </row>
    <row r="108" spans="1:2" ht="12.75">
      <c r="A108" s="20">
        <v>694</v>
      </c>
      <c r="B108" s="19" t="s">
        <v>1635</v>
      </c>
    </row>
    <row r="109" spans="1:2" ht="12.75">
      <c r="A109" s="20">
        <v>700</v>
      </c>
      <c r="B109" s="19" t="s">
        <v>1636</v>
      </c>
    </row>
    <row r="110" spans="1:2" ht="12.75">
      <c r="A110" s="20">
        <v>709</v>
      </c>
      <c r="B110" s="19" t="s">
        <v>1637</v>
      </c>
    </row>
    <row r="111" spans="1:2" ht="12.75">
      <c r="A111" s="20">
        <v>710</v>
      </c>
      <c r="B111" s="19" t="s">
        <v>1638</v>
      </c>
    </row>
    <row r="112" spans="1:2" ht="12.75">
      <c r="A112" s="20">
        <v>712</v>
      </c>
      <c r="B112" s="19" t="s">
        <v>1639</v>
      </c>
    </row>
    <row r="113" spans="1:2" ht="12.75">
      <c r="A113" s="20">
        <v>715</v>
      </c>
      <c r="B113" s="19" t="s">
        <v>1640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78"/>
  <sheetViews>
    <sheetView zoomScaleSheetLayoutView="115" zoomScalePageLayoutView="0" workbookViewId="0" topLeftCell="A97">
      <selection activeCell="B127" sqref="B127"/>
    </sheetView>
  </sheetViews>
  <sheetFormatPr defaultColWidth="9.140625" defaultRowHeight="12.75"/>
  <cols>
    <col min="1" max="1" width="14.00390625" style="0" customWidth="1"/>
    <col min="2" max="2" width="77.421875" style="0" customWidth="1"/>
    <col min="3" max="3" width="15.140625" style="38" customWidth="1"/>
    <col min="4" max="4" width="30.28125" style="40" customWidth="1"/>
  </cols>
  <sheetData>
    <row r="1" spans="1:4" ht="13.5" thickBot="1">
      <c r="A1" s="24" t="s">
        <v>258</v>
      </c>
      <c r="B1" s="24" t="s">
        <v>259</v>
      </c>
      <c r="C1" s="25"/>
      <c r="D1" s="26"/>
    </row>
    <row r="2" spans="1:4" ht="12.75" customHeight="1">
      <c r="A2" s="49">
        <v>0.001</v>
      </c>
      <c r="B2" s="27"/>
      <c r="C2" s="28"/>
      <c r="D2" s="29"/>
    </row>
    <row r="3" spans="1:4" ht="12.75" customHeight="1">
      <c r="A3" s="49">
        <v>10.415</v>
      </c>
      <c r="B3" s="27" t="s">
        <v>260</v>
      </c>
      <c r="C3" s="28"/>
      <c r="D3" s="29"/>
    </row>
    <row r="4" spans="1:4" ht="12.75" customHeight="1">
      <c r="A4" s="49">
        <v>10.427</v>
      </c>
      <c r="B4" s="27" t="s">
        <v>260</v>
      </c>
      <c r="C4" s="28"/>
      <c r="D4" s="29"/>
    </row>
    <row r="5" spans="1:4" ht="12.75" customHeight="1">
      <c r="A5" s="49">
        <v>10.551</v>
      </c>
      <c r="B5" s="27" t="s">
        <v>1822</v>
      </c>
      <c r="C5" s="28"/>
      <c r="D5" s="29"/>
    </row>
    <row r="6" spans="1:4" ht="12.75" customHeight="1">
      <c r="A6" s="49">
        <v>10.561</v>
      </c>
      <c r="B6" s="27" t="s">
        <v>1822</v>
      </c>
      <c r="C6" s="28"/>
      <c r="D6" s="29"/>
    </row>
    <row r="7" spans="1:4" ht="12.75" customHeight="1">
      <c r="A7" s="50">
        <v>10.553</v>
      </c>
      <c r="B7" s="30" t="s">
        <v>261</v>
      </c>
      <c r="C7" s="28"/>
      <c r="D7" s="29"/>
    </row>
    <row r="8" spans="1:4" ht="12.75" customHeight="1">
      <c r="A8" s="50">
        <v>10.555</v>
      </c>
      <c r="B8" s="30" t="s">
        <v>261</v>
      </c>
      <c r="C8" s="28"/>
      <c r="D8" s="29"/>
    </row>
    <row r="9" spans="1:4" ht="12.75" customHeight="1">
      <c r="A9" s="50">
        <v>10.556</v>
      </c>
      <c r="B9" s="30" t="s">
        <v>261</v>
      </c>
      <c r="C9" s="28"/>
      <c r="D9" s="29"/>
    </row>
    <row r="10" spans="1:4" ht="12.75" customHeight="1">
      <c r="A10" s="50">
        <v>10.559</v>
      </c>
      <c r="B10" s="30" t="s">
        <v>261</v>
      </c>
      <c r="C10" s="28"/>
      <c r="D10" s="29"/>
    </row>
    <row r="11" spans="1:4" ht="12.75" customHeight="1">
      <c r="A11" s="50">
        <v>10.568</v>
      </c>
      <c r="B11" s="31" t="s">
        <v>262</v>
      </c>
      <c r="C11" s="28"/>
      <c r="D11" s="29"/>
    </row>
    <row r="12" spans="1:4" ht="12.75" customHeight="1">
      <c r="A12" s="50">
        <v>10.569</v>
      </c>
      <c r="B12" s="31" t="s">
        <v>262</v>
      </c>
      <c r="C12" s="28"/>
      <c r="D12" s="29"/>
    </row>
    <row r="13" spans="1:4" ht="12.75" customHeight="1">
      <c r="A13" s="50">
        <v>10.665</v>
      </c>
      <c r="B13" s="31" t="s">
        <v>263</v>
      </c>
      <c r="C13" s="28"/>
      <c r="D13" s="29"/>
    </row>
    <row r="14" spans="1:4" ht="12.75" customHeight="1">
      <c r="A14" s="50">
        <v>10.666</v>
      </c>
      <c r="B14" s="31" t="s">
        <v>263</v>
      </c>
      <c r="C14" s="28"/>
      <c r="D14" s="29"/>
    </row>
    <row r="15" spans="1:4" ht="12.75" customHeight="1">
      <c r="A15" s="50">
        <v>11.3</v>
      </c>
      <c r="B15" s="31" t="s">
        <v>264</v>
      </c>
      <c r="C15" s="28"/>
      <c r="D15" s="29"/>
    </row>
    <row r="16" spans="1:4" ht="12.75" customHeight="1">
      <c r="A16" s="50">
        <v>11.307</v>
      </c>
      <c r="B16" s="31" t="s">
        <v>264</v>
      </c>
      <c r="C16" s="28"/>
      <c r="D16" s="29"/>
    </row>
    <row r="17" spans="1:4" ht="12.75" customHeight="1">
      <c r="A17" s="50">
        <v>14.182</v>
      </c>
      <c r="B17" s="31" t="s">
        <v>265</v>
      </c>
      <c r="C17" s="28"/>
      <c r="D17" s="29"/>
    </row>
    <row r="18" spans="1:4" ht="12.75" customHeight="1">
      <c r="A18" s="50">
        <v>14.195</v>
      </c>
      <c r="B18" s="31" t="s">
        <v>265</v>
      </c>
      <c r="C18" s="28"/>
      <c r="D18" s="29"/>
    </row>
    <row r="19" spans="1:4" ht="12.75" customHeight="1">
      <c r="A19" s="50">
        <v>14.249</v>
      </c>
      <c r="B19" s="31" t="s">
        <v>265</v>
      </c>
      <c r="C19" s="28"/>
      <c r="D19" s="29"/>
    </row>
    <row r="20" spans="1:4" ht="12.75" customHeight="1">
      <c r="A20" s="50">
        <v>14.856</v>
      </c>
      <c r="B20" s="31" t="s">
        <v>265</v>
      </c>
      <c r="C20" s="28"/>
      <c r="D20" s="29"/>
    </row>
    <row r="21" spans="1:4" ht="12.75" customHeight="1">
      <c r="A21" s="50">
        <v>14.218</v>
      </c>
      <c r="B21" s="96" t="s">
        <v>1823</v>
      </c>
      <c r="C21" s="32"/>
      <c r="D21" s="33"/>
    </row>
    <row r="22" spans="1:4" ht="12.75" customHeight="1">
      <c r="A22" s="50">
        <v>14.253</v>
      </c>
      <c r="B22" s="96" t="s">
        <v>1823</v>
      </c>
      <c r="C22" s="32"/>
      <c r="D22" s="33"/>
    </row>
    <row r="23" spans="1:4" ht="12.75" customHeight="1">
      <c r="A23" s="50">
        <v>14.254</v>
      </c>
      <c r="B23" s="96" t="s">
        <v>1823</v>
      </c>
      <c r="C23" s="32"/>
      <c r="D23" s="33"/>
    </row>
    <row r="24" spans="1:4" ht="12.75" customHeight="1">
      <c r="A24" s="50">
        <v>14.228</v>
      </c>
      <c r="B24" s="96" t="s">
        <v>1824</v>
      </c>
      <c r="C24" s="32"/>
      <c r="D24" s="33"/>
    </row>
    <row r="25" spans="1:4" ht="12.75" customHeight="1">
      <c r="A25" s="50">
        <v>14.255</v>
      </c>
      <c r="B25" s="96" t="s">
        <v>1824</v>
      </c>
      <c r="C25" s="32"/>
      <c r="D25" s="33"/>
    </row>
    <row r="26" spans="1:4" ht="12.75" customHeight="1">
      <c r="A26" s="50">
        <v>14.862</v>
      </c>
      <c r="B26" s="96" t="s">
        <v>1825</v>
      </c>
      <c r="C26" s="32"/>
      <c r="D26" s="33"/>
    </row>
    <row r="27" spans="1:4" ht="12.75" customHeight="1">
      <c r="A27" s="50">
        <v>14.886</v>
      </c>
      <c r="B27" s="96" t="s">
        <v>1825</v>
      </c>
      <c r="C27" s="32"/>
      <c r="D27" s="33"/>
    </row>
    <row r="28" spans="1:4" ht="12.75" customHeight="1">
      <c r="A28" s="50">
        <v>14.867</v>
      </c>
      <c r="B28" s="96" t="s">
        <v>1826</v>
      </c>
      <c r="C28" s="32"/>
      <c r="D28" s="33"/>
    </row>
    <row r="29" spans="1:4" ht="12.75" customHeight="1">
      <c r="A29" s="50">
        <v>14.882</v>
      </c>
      <c r="B29" s="96" t="s">
        <v>1826</v>
      </c>
      <c r="C29" s="32"/>
      <c r="D29" s="33"/>
    </row>
    <row r="30" spans="1:4" ht="12.75" customHeight="1">
      <c r="A30" s="50">
        <v>14.887</v>
      </c>
      <c r="B30" s="96" t="s">
        <v>1826</v>
      </c>
      <c r="C30" s="32"/>
      <c r="D30" s="33"/>
    </row>
    <row r="31" spans="1:4" ht="12.75" customHeight="1">
      <c r="A31" s="50">
        <v>14.872</v>
      </c>
      <c r="B31" s="96" t="s">
        <v>1827</v>
      </c>
      <c r="C31" s="32"/>
      <c r="D31" s="33"/>
    </row>
    <row r="32" spans="1:4" ht="12.75" customHeight="1">
      <c r="A32" s="50">
        <v>14.884</v>
      </c>
      <c r="B32" s="96" t="s">
        <v>1827</v>
      </c>
      <c r="C32" s="32"/>
      <c r="D32" s="33"/>
    </row>
    <row r="33" spans="1:4" ht="12.75" customHeight="1">
      <c r="A33" s="50">
        <v>14.885</v>
      </c>
      <c r="B33" s="96" t="s">
        <v>1827</v>
      </c>
      <c r="C33" s="32"/>
      <c r="D33" s="33"/>
    </row>
    <row r="34" spans="1:4" ht="12.75" customHeight="1">
      <c r="A34" s="50">
        <v>14.883</v>
      </c>
      <c r="B34" s="96" t="s">
        <v>1828</v>
      </c>
      <c r="C34" s="32"/>
      <c r="D34" s="33"/>
    </row>
    <row r="35" spans="1:4" ht="12.75" customHeight="1">
      <c r="A35" s="50">
        <v>14.875</v>
      </c>
      <c r="B35" s="96" t="s">
        <v>1828</v>
      </c>
      <c r="C35" s="32"/>
      <c r="D35" s="33"/>
    </row>
    <row r="36" spans="1:4" ht="12.75" customHeight="1">
      <c r="A36" s="50">
        <v>14.907</v>
      </c>
      <c r="B36" s="96" t="s">
        <v>1829</v>
      </c>
      <c r="C36" s="32"/>
      <c r="D36" s="33"/>
    </row>
    <row r="37" spans="1:4" ht="12.75" customHeight="1">
      <c r="A37" s="50">
        <v>14.908</v>
      </c>
      <c r="B37" s="96" t="s">
        <v>1829</v>
      </c>
      <c r="C37" s="32"/>
      <c r="D37" s="33"/>
    </row>
    <row r="38" spans="1:4" ht="12.75" customHeight="1">
      <c r="A38" s="50">
        <v>14.909</v>
      </c>
      <c r="B38" s="96" t="s">
        <v>1829</v>
      </c>
      <c r="C38" s="32"/>
      <c r="D38" s="33"/>
    </row>
    <row r="39" spans="1:4" ht="12.75" customHeight="1">
      <c r="A39" s="50">
        <v>14.91</v>
      </c>
      <c r="B39" s="96" t="s">
        <v>1829</v>
      </c>
      <c r="C39" s="32"/>
      <c r="D39" s="33"/>
    </row>
    <row r="40" spans="1:4" ht="12.75" customHeight="1">
      <c r="A40" s="50">
        <v>15.605</v>
      </c>
      <c r="B40" s="30" t="s">
        <v>1798</v>
      </c>
      <c r="C40" s="32"/>
      <c r="D40" s="33"/>
    </row>
    <row r="41" spans="1:4" ht="12.75" customHeight="1">
      <c r="A41" s="50">
        <v>15.611</v>
      </c>
      <c r="B41" s="30" t="s">
        <v>1798</v>
      </c>
      <c r="C41" s="32"/>
      <c r="D41" s="33"/>
    </row>
    <row r="42" spans="1:4" ht="12.75" customHeight="1">
      <c r="A42" s="50">
        <v>17.207</v>
      </c>
      <c r="B42" s="30" t="s">
        <v>1799</v>
      </c>
      <c r="C42" s="32"/>
      <c r="D42" s="33"/>
    </row>
    <row r="43" spans="1:4" ht="12.75" customHeight="1">
      <c r="A43" s="50">
        <v>17.801</v>
      </c>
      <c r="B43" s="30" t="s">
        <v>1799</v>
      </c>
      <c r="C43" s="32"/>
      <c r="D43" s="33"/>
    </row>
    <row r="44" spans="1:4" ht="12.75" customHeight="1">
      <c r="A44" s="50">
        <v>17.804</v>
      </c>
      <c r="B44" s="30" t="s">
        <v>1799</v>
      </c>
      <c r="C44" s="32"/>
      <c r="D44" s="33"/>
    </row>
    <row r="45" spans="1:4" ht="12.75" customHeight="1">
      <c r="A45" s="97">
        <v>17.251</v>
      </c>
      <c r="B45" s="98" t="s">
        <v>1800</v>
      </c>
      <c r="C45" s="32"/>
      <c r="D45" s="33"/>
    </row>
    <row r="46" spans="1:4" ht="12.75" customHeight="1">
      <c r="A46" s="97">
        <v>17.265</v>
      </c>
      <c r="B46" s="98" t="s">
        <v>1800</v>
      </c>
      <c r="C46" s="32"/>
      <c r="D46" s="33"/>
    </row>
    <row r="47" spans="1:4" ht="12.75" customHeight="1">
      <c r="A47" s="50">
        <v>17.258</v>
      </c>
      <c r="B47" s="30" t="s">
        <v>1801</v>
      </c>
      <c r="C47" s="32"/>
      <c r="D47" s="33"/>
    </row>
    <row r="48" spans="1:4" ht="12.75" customHeight="1">
      <c r="A48" s="50">
        <v>17.259</v>
      </c>
      <c r="B48" s="30" t="s">
        <v>1801</v>
      </c>
      <c r="C48" s="32"/>
      <c r="D48" s="33"/>
    </row>
    <row r="49" spans="1:4" ht="12.75" customHeight="1">
      <c r="A49" s="50">
        <v>17.26</v>
      </c>
      <c r="B49" s="30" t="s">
        <v>1801</v>
      </c>
      <c r="C49" s="32"/>
      <c r="D49" s="33"/>
    </row>
    <row r="50" spans="1:4" ht="12.75" customHeight="1">
      <c r="A50" s="50">
        <v>20.205</v>
      </c>
      <c r="B50" s="34" t="s">
        <v>1802</v>
      </c>
      <c r="C50" s="32"/>
      <c r="D50" s="33"/>
    </row>
    <row r="51" spans="1:4" ht="12.75" customHeight="1">
      <c r="A51" s="50">
        <v>20.219</v>
      </c>
      <c r="B51" s="34" t="s">
        <v>1802</v>
      </c>
      <c r="C51" s="32"/>
      <c r="D51" s="33"/>
    </row>
    <row r="52" spans="1:4" ht="12.75" customHeight="1">
      <c r="A52" s="50">
        <v>23.003</v>
      </c>
      <c r="B52" s="34" t="s">
        <v>1802</v>
      </c>
      <c r="C52" s="32"/>
      <c r="D52" s="33"/>
    </row>
    <row r="53" spans="1:4" ht="12.75" customHeight="1">
      <c r="A53" s="50">
        <v>20.5</v>
      </c>
      <c r="B53" s="34" t="s">
        <v>1803</v>
      </c>
      <c r="C53" s="32"/>
      <c r="D53" s="33"/>
    </row>
    <row r="54" spans="1:4" ht="12.75" customHeight="1">
      <c r="A54" s="50">
        <v>20.507</v>
      </c>
      <c r="B54" s="34" t="s">
        <v>1803</v>
      </c>
      <c r="C54" s="32"/>
      <c r="D54" s="33"/>
    </row>
    <row r="55" spans="1:4" ht="12.75" customHeight="1">
      <c r="A55" s="50">
        <v>20.513</v>
      </c>
      <c r="B55" s="94" t="s">
        <v>592</v>
      </c>
      <c r="C55" s="32"/>
      <c r="D55" s="33"/>
    </row>
    <row r="56" spans="1:4" ht="12.75" customHeight="1">
      <c r="A56" s="50">
        <v>20.516</v>
      </c>
      <c r="B56" s="94" t="s">
        <v>592</v>
      </c>
      <c r="C56" s="32"/>
      <c r="D56" s="33"/>
    </row>
    <row r="57" spans="1:4" ht="12.75" customHeight="1">
      <c r="A57" s="50">
        <v>20.521</v>
      </c>
      <c r="B57" s="94" t="s">
        <v>592</v>
      </c>
      <c r="C57" s="32"/>
      <c r="D57" s="33"/>
    </row>
    <row r="58" spans="1:4" ht="12.75" customHeight="1">
      <c r="A58" s="50">
        <v>20.6</v>
      </c>
      <c r="B58" s="30" t="s">
        <v>1804</v>
      </c>
      <c r="C58" s="32"/>
      <c r="D58" s="33"/>
    </row>
    <row r="59" spans="1:4" ht="12.75" customHeight="1">
      <c r="A59" s="50">
        <v>20.601</v>
      </c>
      <c r="B59" s="30" t="s">
        <v>1804</v>
      </c>
      <c r="C59" s="32"/>
      <c r="D59" s="33"/>
    </row>
    <row r="60" spans="1:4" ht="12.75" customHeight="1">
      <c r="A60" s="50">
        <v>20.602</v>
      </c>
      <c r="B60" s="30" t="s">
        <v>1804</v>
      </c>
      <c r="C60" s="32"/>
      <c r="D60" s="33"/>
    </row>
    <row r="61" spans="1:4" ht="12.75" customHeight="1">
      <c r="A61" s="50">
        <v>20.603</v>
      </c>
      <c r="B61" s="30" t="s">
        <v>1804</v>
      </c>
      <c r="C61" s="32"/>
      <c r="D61" s="33"/>
    </row>
    <row r="62" spans="1:4" ht="12.75" customHeight="1">
      <c r="A62" s="50">
        <v>20.604</v>
      </c>
      <c r="B62" s="30" t="s">
        <v>1804</v>
      </c>
      <c r="C62" s="32"/>
      <c r="D62" s="33"/>
    </row>
    <row r="63" spans="1:4" ht="12.75" customHeight="1">
      <c r="A63" s="50">
        <v>20.605</v>
      </c>
      <c r="B63" s="30" t="s">
        <v>1804</v>
      </c>
      <c r="C63" s="32"/>
      <c r="D63" s="33"/>
    </row>
    <row r="64" spans="1:4" ht="12.75" customHeight="1">
      <c r="A64" s="50">
        <v>20.609</v>
      </c>
      <c r="B64" s="30" t="s">
        <v>1804</v>
      </c>
      <c r="C64" s="32"/>
      <c r="D64" s="33"/>
    </row>
    <row r="65" spans="1:4" ht="12.75" customHeight="1">
      <c r="A65" s="50">
        <v>20.61</v>
      </c>
      <c r="B65" s="30" t="s">
        <v>1804</v>
      </c>
      <c r="C65" s="32"/>
      <c r="D65" s="33"/>
    </row>
    <row r="66" spans="1:4" ht="12.75" customHeight="1">
      <c r="A66" s="50">
        <v>20.611</v>
      </c>
      <c r="B66" s="30" t="s">
        <v>1804</v>
      </c>
      <c r="C66" s="32"/>
      <c r="D66" s="33"/>
    </row>
    <row r="67" spans="1:4" ht="12.75" customHeight="1">
      <c r="A67" s="50">
        <v>20.612</v>
      </c>
      <c r="B67" s="30" t="s">
        <v>1804</v>
      </c>
      <c r="C67" s="32"/>
      <c r="D67" s="33"/>
    </row>
    <row r="68" spans="1:4" ht="12.75" customHeight="1">
      <c r="A68" s="50">
        <v>20.613</v>
      </c>
      <c r="B68" s="30" t="s">
        <v>1804</v>
      </c>
      <c r="C68" s="32"/>
      <c r="D68" s="33"/>
    </row>
    <row r="69" spans="1:4" ht="12.75" customHeight="1">
      <c r="A69" s="50">
        <v>84.01</v>
      </c>
      <c r="B69" s="27" t="s">
        <v>1830</v>
      </c>
      <c r="C69" s="32"/>
      <c r="D69" s="33"/>
    </row>
    <row r="70" spans="1:4" ht="12.75" customHeight="1">
      <c r="A70" s="50">
        <v>84.389</v>
      </c>
      <c r="B70" s="27" t="s">
        <v>1830</v>
      </c>
      <c r="C70" s="32"/>
      <c r="D70" s="33"/>
    </row>
    <row r="71" spans="1:4" ht="12.75" customHeight="1">
      <c r="A71" s="50">
        <v>84.288</v>
      </c>
      <c r="B71" s="30" t="s">
        <v>1805</v>
      </c>
      <c r="C71" s="32"/>
      <c r="D71" s="33"/>
    </row>
    <row r="72" spans="1:4" ht="12.75" customHeight="1">
      <c r="A72" s="50">
        <v>84.29</v>
      </c>
      <c r="B72" s="30" t="s">
        <v>1805</v>
      </c>
      <c r="C72" s="32"/>
      <c r="D72" s="33"/>
    </row>
    <row r="73" spans="1:4" ht="12.75" customHeight="1">
      <c r="A73" s="50">
        <v>84.291</v>
      </c>
      <c r="B73" s="30" t="s">
        <v>1805</v>
      </c>
      <c r="C73" s="28"/>
      <c r="D73" s="29"/>
    </row>
    <row r="74" spans="1:4" ht="12.75" customHeight="1">
      <c r="A74" s="50">
        <v>84.027</v>
      </c>
      <c r="B74" s="30" t="s">
        <v>1806</v>
      </c>
      <c r="C74" s="28"/>
      <c r="D74" s="29"/>
    </row>
    <row r="75" spans="1:4" ht="12.75" customHeight="1">
      <c r="A75" s="50">
        <v>84.173</v>
      </c>
      <c r="B75" s="30" t="s">
        <v>1806</v>
      </c>
      <c r="C75" s="28"/>
      <c r="D75" s="29"/>
    </row>
    <row r="76" spans="1:4" ht="12.75" customHeight="1">
      <c r="A76" s="50">
        <v>84.391</v>
      </c>
      <c r="B76" s="30" t="s">
        <v>1806</v>
      </c>
      <c r="C76" s="28"/>
      <c r="D76" s="29"/>
    </row>
    <row r="77" spans="1:4" ht="12.75" customHeight="1">
      <c r="A77" s="50">
        <v>84.392</v>
      </c>
      <c r="B77" s="30" t="s">
        <v>1806</v>
      </c>
      <c r="C77" s="28"/>
      <c r="D77" s="29"/>
    </row>
    <row r="78" spans="1:4" ht="12.75" customHeight="1">
      <c r="A78" s="49">
        <v>84.007</v>
      </c>
      <c r="B78" s="27" t="s">
        <v>1807</v>
      </c>
      <c r="C78" s="32"/>
      <c r="D78" s="33"/>
    </row>
    <row r="79" spans="1:4" ht="12.75" customHeight="1">
      <c r="A79" s="49">
        <v>84.032</v>
      </c>
      <c r="B79" s="27" t="s">
        <v>1807</v>
      </c>
      <c r="C79" s="32"/>
      <c r="D79" s="33"/>
    </row>
    <row r="80" spans="1:4" ht="12.75" customHeight="1">
      <c r="A80" s="49">
        <v>84.033</v>
      </c>
      <c r="B80" s="27" t="s">
        <v>1807</v>
      </c>
      <c r="C80" s="32"/>
      <c r="D80" s="33"/>
    </row>
    <row r="81" spans="1:4" ht="12.75" customHeight="1">
      <c r="A81" s="49">
        <v>84.038</v>
      </c>
      <c r="B81" s="27" t="s">
        <v>1807</v>
      </c>
      <c r="C81" s="32"/>
      <c r="D81" s="33"/>
    </row>
    <row r="82" spans="1:4" ht="12.75" customHeight="1">
      <c r="A82" s="49">
        <v>84.063</v>
      </c>
      <c r="B82" s="27" t="s">
        <v>1807</v>
      </c>
      <c r="C82" s="32"/>
      <c r="D82" s="33"/>
    </row>
    <row r="83" spans="1:4" ht="12.75" customHeight="1">
      <c r="A83" s="49">
        <v>84.268</v>
      </c>
      <c r="B83" s="27" t="s">
        <v>1807</v>
      </c>
      <c r="C83" s="32"/>
      <c r="D83" s="29"/>
    </row>
    <row r="84" spans="1:4" ht="12.75" customHeight="1">
      <c r="A84" s="49">
        <v>84.375</v>
      </c>
      <c r="B84" s="36" t="s">
        <v>1807</v>
      </c>
      <c r="C84" s="32"/>
      <c r="D84" s="29"/>
    </row>
    <row r="85" spans="1:4" ht="12.75" customHeight="1">
      <c r="A85" s="49">
        <v>84.376</v>
      </c>
      <c r="B85" s="36" t="s">
        <v>1807</v>
      </c>
      <c r="C85" s="32"/>
      <c r="D85" s="29"/>
    </row>
    <row r="86" spans="1:4" ht="12.75" customHeight="1">
      <c r="A86" s="50">
        <v>84.042</v>
      </c>
      <c r="B86" s="30" t="s">
        <v>1808</v>
      </c>
      <c r="C86" s="28"/>
      <c r="D86" s="29"/>
    </row>
    <row r="87" spans="1:4" ht="12.75" customHeight="1">
      <c r="A87" s="50">
        <v>84.044</v>
      </c>
      <c r="B87" s="30" t="s">
        <v>1808</v>
      </c>
      <c r="C87" s="28"/>
      <c r="D87" s="29"/>
    </row>
    <row r="88" spans="1:4" ht="12.75" customHeight="1">
      <c r="A88" s="50">
        <v>84.047</v>
      </c>
      <c r="B88" s="30" t="s">
        <v>1808</v>
      </c>
      <c r="C88" s="28"/>
      <c r="D88" s="29"/>
    </row>
    <row r="89" spans="1:4" ht="12.75" customHeight="1">
      <c r="A89" s="50">
        <v>84.066</v>
      </c>
      <c r="B89" s="30" t="s">
        <v>1808</v>
      </c>
      <c r="C89" s="28"/>
      <c r="D89" s="29"/>
    </row>
    <row r="90" spans="1:4" ht="12.75" customHeight="1">
      <c r="A90" s="50">
        <v>84.217</v>
      </c>
      <c r="B90" s="30" t="s">
        <v>1808</v>
      </c>
      <c r="C90" s="28"/>
      <c r="D90" s="29"/>
    </row>
    <row r="91" spans="1:4" ht="12.75" customHeight="1">
      <c r="A91" s="49">
        <v>84.126</v>
      </c>
      <c r="B91" s="96" t="s">
        <v>1831</v>
      </c>
      <c r="C91" s="28"/>
      <c r="D91" s="29"/>
    </row>
    <row r="92" spans="1:4" ht="12.75" customHeight="1">
      <c r="A92" s="49">
        <v>84.39</v>
      </c>
      <c r="B92" s="96" t="s">
        <v>1831</v>
      </c>
      <c r="C92" s="28"/>
      <c r="D92" s="29"/>
    </row>
    <row r="93" spans="1:4" ht="12.75" customHeight="1">
      <c r="A93" s="49">
        <v>84.181</v>
      </c>
      <c r="B93" s="99" t="s">
        <v>1840</v>
      </c>
      <c r="C93" s="28"/>
      <c r="D93" s="29"/>
    </row>
    <row r="94" spans="1:4" ht="12.75" customHeight="1">
      <c r="A94" s="49">
        <v>84.393</v>
      </c>
      <c r="B94" s="99" t="s">
        <v>1840</v>
      </c>
      <c r="C94" s="28"/>
      <c r="D94" s="29"/>
    </row>
    <row r="95" spans="1:4" ht="12.75" customHeight="1">
      <c r="A95" s="49">
        <v>84.394</v>
      </c>
      <c r="B95" s="96" t="s">
        <v>1832</v>
      </c>
      <c r="C95" s="28"/>
      <c r="D95" s="29"/>
    </row>
    <row r="96" spans="1:4" ht="12.75" customHeight="1">
      <c r="A96" s="49">
        <v>84.397</v>
      </c>
      <c r="B96" s="96" t="s">
        <v>1832</v>
      </c>
      <c r="C96" s="28"/>
      <c r="D96" s="29"/>
    </row>
    <row r="97" spans="1:4" ht="12.75" customHeight="1">
      <c r="A97" s="49">
        <v>93.044</v>
      </c>
      <c r="B97" s="30" t="s">
        <v>1809</v>
      </c>
      <c r="C97" s="28"/>
      <c r="D97" s="29"/>
    </row>
    <row r="98" spans="1:4" ht="12.75" customHeight="1">
      <c r="A98" s="49">
        <v>93.045</v>
      </c>
      <c r="B98" s="30" t="s">
        <v>1809</v>
      </c>
      <c r="C98" s="28"/>
      <c r="D98" s="29"/>
    </row>
    <row r="99" spans="1:4" ht="12.75" customHeight="1">
      <c r="A99" s="49">
        <v>93.053</v>
      </c>
      <c r="B99" s="30" t="s">
        <v>1809</v>
      </c>
      <c r="C99" s="28"/>
      <c r="D99" s="29"/>
    </row>
    <row r="100" spans="1:4" ht="12.75" customHeight="1">
      <c r="A100" s="49">
        <v>93.705</v>
      </c>
      <c r="B100" s="30" t="s">
        <v>1809</v>
      </c>
      <c r="C100" s="28"/>
      <c r="D100" s="29"/>
    </row>
    <row r="101" spans="1:4" ht="12.75" customHeight="1">
      <c r="A101" s="49">
        <v>93.707</v>
      </c>
      <c r="B101" s="30" t="s">
        <v>1809</v>
      </c>
      <c r="C101" s="28"/>
      <c r="D101" s="29"/>
    </row>
    <row r="102" spans="1:4" ht="12.75" customHeight="1">
      <c r="A102" s="49">
        <v>93.224</v>
      </c>
      <c r="B102" s="96" t="s">
        <v>1833</v>
      </c>
      <c r="C102" s="28"/>
      <c r="D102" s="29"/>
    </row>
    <row r="103" spans="1:4" ht="12.75" customHeight="1">
      <c r="A103" s="49">
        <v>93.703</v>
      </c>
      <c r="B103" s="96" t="s">
        <v>1833</v>
      </c>
      <c r="C103" s="28"/>
      <c r="D103" s="29"/>
    </row>
    <row r="104" spans="1:4" ht="12.75" customHeight="1">
      <c r="A104" s="49">
        <v>93.268</v>
      </c>
      <c r="B104" s="96" t="s">
        <v>1834</v>
      </c>
      <c r="C104" s="28"/>
      <c r="D104" s="29"/>
    </row>
    <row r="105" spans="1:4" ht="12.75" customHeight="1">
      <c r="A105" s="49">
        <v>93.712</v>
      </c>
      <c r="B105" s="96" t="s">
        <v>1834</v>
      </c>
      <c r="C105" s="28"/>
      <c r="D105" s="29"/>
    </row>
    <row r="106" spans="1:4" ht="12.75" customHeight="1">
      <c r="A106" s="49">
        <v>93.558</v>
      </c>
      <c r="B106" s="96" t="s">
        <v>1835</v>
      </c>
      <c r="C106" s="28"/>
      <c r="D106" s="29"/>
    </row>
    <row r="107" spans="1:4" ht="12.75" customHeight="1">
      <c r="A107" s="49">
        <v>93.714</v>
      </c>
      <c r="B107" s="96" t="s">
        <v>1835</v>
      </c>
      <c r="C107" s="28"/>
      <c r="D107" s="29"/>
    </row>
    <row r="108" spans="1:4" ht="12.75" customHeight="1">
      <c r="A108" s="49">
        <v>93.716</v>
      </c>
      <c r="B108" s="96" t="s">
        <v>1835</v>
      </c>
      <c r="C108" s="28"/>
      <c r="D108" s="29"/>
    </row>
    <row r="109" spans="1:4" ht="12.75" customHeight="1">
      <c r="A109" s="49">
        <v>93.569</v>
      </c>
      <c r="B109" s="96" t="s">
        <v>1836</v>
      </c>
      <c r="C109" s="28"/>
      <c r="D109" s="29"/>
    </row>
    <row r="110" spans="1:4" ht="12.75" customHeight="1">
      <c r="A110" s="49">
        <v>93.71</v>
      </c>
      <c r="B110" s="96" t="s">
        <v>1836</v>
      </c>
      <c r="C110" s="28"/>
      <c r="D110" s="29"/>
    </row>
    <row r="111" spans="1:4" ht="12.75" customHeight="1">
      <c r="A111" s="49">
        <v>93.575</v>
      </c>
      <c r="B111" s="96" t="s">
        <v>1837</v>
      </c>
      <c r="C111" s="28"/>
      <c r="D111" s="29"/>
    </row>
    <row r="112" spans="1:4" ht="12.75" customHeight="1">
      <c r="A112" s="49">
        <v>93.596</v>
      </c>
      <c r="B112" s="96" t="s">
        <v>1837</v>
      </c>
      <c r="C112" s="28"/>
      <c r="D112" s="29"/>
    </row>
    <row r="113" spans="1:4" ht="12.75" customHeight="1">
      <c r="A113" s="49">
        <v>93.713</v>
      </c>
      <c r="B113" s="96" t="s">
        <v>1837</v>
      </c>
      <c r="C113" s="28"/>
      <c r="D113" s="29"/>
    </row>
    <row r="114" spans="1:4" ht="12.75" customHeight="1">
      <c r="A114" s="49">
        <v>93.6</v>
      </c>
      <c r="B114" s="96" t="s">
        <v>1838</v>
      </c>
      <c r="C114" s="28"/>
      <c r="D114" s="29"/>
    </row>
    <row r="115" spans="1:4" ht="12.75" customHeight="1">
      <c r="A115" s="49">
        <v>93.708</v>
      </c>
      <c r="B115" s="96" t="s">
        <v>1838</v>
      </c>
      <c r="C115" s="28"/>
      <c r="D115" s="29"/>
    </row>
    <row r="116" spans="1:4" ht="12.75" customHeight="1">
      <c r="A116" s="49">
        <v>93.709</v>
      </c>
      <c r="B116" s="96" t="s">
        <v>1838</v>
      </c>
      <c r="C116" s="28"/>
      <c r="D116" s="29"/>
    </row>
    <row r="117" spans="1:4" ht="12.75" customHeight="1">
      <c r="A117" s="49">
        <v>93.776</v>
      </c>
      <c r="B117" s="30" t="s">
        <v>1810</v>
      </c>
      <c r="C117" s="28"/>
      <c r="D117" s="29"/>
    </row>
    <row r="118" spans="1:4" ht="12.75" customHeight="1">
      <c r="A118" s="49">
        <v>93.778</v>
      </c>
      <c r="B118" s="30" t="s">
        <v>1810</v>
      </c>
      <c r="C118" s="28"/>
      <c r="D118" s="29"/>
    </row>
    <row r="119" spans="1:4" ht="12.75" customHeight="1">
      <c r="A119" s="49">
        <v>93.775</v>
      </c>
      <c r="B119" s="30" t="s">
        <v>1810</v>
      </c>
      <c r="C119" s="28"/>
      <c r="D119" s="29"/>
    </row>
    <row r="120" spans="1:4" ht="12.75" customHeight="1">
      <c r="A120" s="49">
        <v>93.777</v>
      </c>
      <c r="B120" s="30" t="s">
        <v>1810</v>
      </c>
      <c r="C120" s="28"/>
      <c r="D120" s="29"/>
    </row>
    <row r="121" spans="1:4" ht="12.75" customHeight="1">
      <c r="A121" s="49">
        <v>93.342</v>
      </c>
      <c r="B121" s="27" t="s">
        <v>1807</v>
      </c>
      <c r="C121" s="28"/>
      <c r="D121" s="29"/>
    </row>
    <row r="122" spans="1:4" ht="12.75" customHeight="1">
      <c r="A122" s="49">
        <v>93.364</v>
      </c>
      <c r="B122" s="27" t="s">
        <v>1807</v>
      </c>
      <c r="C122" s="28"/>
      <c r="D122" s="29"/>
    </row>
    <row r="123" spans="1:4" ht="12.75" customHeight="1">
      <c r="A123" s="49">
        <v>93.925</v>
      </c>
      <c r="B123" s="27" t="s">
        <v>1807</v>
      </c>
      <c r="C123" s="28"/>
      <c r="D123" s="29"/>
    </row>
    <row r="124" spans="1:4" ht="12.75">
      <c r="A124" s="49">
        <v>94.011</v>
      </c>
      <c r="B124" s="27" t="s">
        <v>1811</v>
      </c>
      <c r="C124" s="32"/>
      <c r="D124" s="35"/>
    </row>
    <row r="125" spans="1:4" ht="12.75">
      <c r="A125" s="49">
        <v>94.016</v>
      </c>
      <c r="B125" s="27" t="s">
        <v>1811</v>
      </c>
      <c r="C125" s="32"/>
      <c r="D125" s="35"/>
    </row>
    <row r="126" spans="1:4" ht="12.75">
      <c r="A126" s="49">
        <v>96.001</v>
      </c>
      <c r="B126" s="27" t="s">
        <v>1812</v>
      </c>
      <c r="C126" s="32"/>
      <c r="D126" s="35"/>
    </row>
    <row r="127" spans="1:4" ht="12.75">
      <c r="A127" s="49">
        <v>96.006</v>
      </c>
      <c r="B127" s="27" t="s">
        <v>1812</v>
      </c>
      <c r="C127" s="32"/>
      <c r="D127" s="35"/>
    </row>
    <row r="128" spans="1:4" ht="12.75">
      <c r="A128" s="51">
        <v>97.004</v>
      </c>
      <c r="B128" s="27" t="s">
        <v>1813</v>
      </c>
      <c r="C128" s="37"/>
      <c r="D128" s="35"/>
    </row>
    <row r="129" spans="1:4" ht="12.75">
      <c r="A129" s="51">
        <v>97.067</v>
      </c>
      <c r="B129" s="27" t="s">
        <v>1813</v>
      </c>
      <c r="C129" s="37"/>
      <c r="D129" s="35"/>
    </row>
    <row r="130" spans="1:4" ht="12.75">
      <c r="A130" s="51">
        <v>97.024</v>
      </c>
      <c r="B130" s="27" t="s">
        <v>1839</v>
      </c>
      <c r="C130" s="37"/>
      <c r="D130" s="35"/>
    </row>
    <row r="131" spans="1:4" ht="12.75">
      <c r="A131" s="51">
        <v>97.114</v>
      </c>
      <c r="B131" s="27" t="s">
        <v>1839</v>
      </c>
      <c r="C131" s="37"/>
      <c r="D131" s="35"/>
    </row>
    <row r="132" spans="1:4" ht="12.75">
      <c r="A132" s="51">
        <v>97.067</v>
      </c>
      <c r="B132" s="27" t="s">
        <v>1807</v>
      </c>
      <c r="C132" s="37"/>
      <c r="D132" s="35"/>
    </row>
    <row r="133" spans="1:4" ht="12.75">
      <c r="A133" s="51">
        <v>98.007</v>
      </c>
      <c r="B133" s="36" t="s">
        <v>421</v>
      </c>
      <c r="C133" s="32"/>
      <c r="D133" s="35"/>
    </row>
    <row r="134" spans="1:4" ht="12.75">
      <c r="A134" s="17">
        <v>98.008</v>
      </c>
      <c r="B134" s="36" t="s">
        <v>421</v>
      </c>
      <c r="C134" s="32"/>
      <c r="D134" s="35"/>
    </row>
    <row r="135" spans="1:4" ht="12.75">
      <c r="A135" s="52"/>
      <c r="B135" s="1"/>
      <c r="C135" s="32"/>
      <c r="D135" s="35"/>
    </row>
    <row r="136" spans="1:4" ht="12.75" customHeight="1">
      <c r="A136" s="121" t="s">
        <v>2536</v>
      </c>
      <c r="B136" s="121"/>
      <c r="C136" s="121"/>
      <c r="D136" s="35"/>
    </row>
    <row r="137" spans="1:4" ht="12.75">
      <c r="A137" s="121"/>
      <c r="B137" s="121"/>
      <c r="C137" s="121"/>
      <c r="D137" s="35"/>
    </row>
    <row r="138" spans="1:4" ht="12.75">
      <c r="A138" s="1"/>
      <c r="B138" s="1"/>
      <c r="C138" s="32"/>
      <c r="D138" s="35"/>
    </row>
    <row r="139" ht="12.75">
      <c r="D139" s="39"/>
    </row>
    <row r="140" ht="12.75">
      <c r="D140" s="39"/>
    </row>
    <row r="141" ht="12.75">
      <c r="D141" s="39"/>
    </row>
    <row r="142" ht="12.75">
      <c r="D142" s="39"/>
    </row>
    <row r="143" ht="12.75">
      <c r="D143" s="39"/>
    </row>
    <row r="144" ht="12.75">
      <c r="D144" s="39"/>
    </row>
    <row r="145" ht="12.75">
      <c r="D145" s="39"/>
    </row>
    <row r="146" ht="12.75">
      <c r="D146" s="39"/>
    </row>
    <row r="147" ht="12.75">
      <c r="D147" s="39"/>
    </row>
    <row r="148" ht="12.75">
      <c r="D148" s="39"/>
    </row>
    <row r="149" ht="12.75">
      <c r="D149" s="39"/>
    </row>
    <row r="150" ht="12.75">
      <c r="D150" s="39"/>
    </row>
    <row r="151" ht="12.75">
      <c r="D151" s="39"/>
    </row>
    <row r="152" ht="12.75">
      <c r="D152" s="39"/>
    </row>
    <row r="153" ht="12.75">
      <c r="D153" s="39"/>
    </row>
    <row r="154" ht="12.75">
      <c r="D154" s="39"/>
    </row>
    <row r="155" ht="12.75">
      <c r="D155" s="39"/>
    </row>
    <row r="156" ht="12.75">
      <c r="D156" s="39"/>
    </row>
    <row r="157" ht="12.75">
      <c r="D157" s="39"/>
    </row>
    <row r="158" ht="12.75">
      <c r="D158" s="39"/>
    </row>
    <row r="159" ht="12.75">
      <c r="D159" s="39"/>
    </row>
    <row r="160" ht="12.75">
      <c r="D160" s="39"/>
    </row>
    <row r="161" ht="12.75">
      <c r="D161" s="39"/>
    </row>
    <row r="162" ht="12.75">
      <c r="D162" s="39"/>
    </row>
    <row r="163" ht="12.75">
      <c r="D163" s="39"/>
    </row>
    <row r="164" ht="12.75">
      <c r="D164" s="39"/>
    </row>
    <row r="165" ht="12.75">
      <c r="D165" s="39"/>
    </row>
    <row r="166" ht="12.75">
      <c r="D166" s="39"/>
    </row>
    <row r="167" ht="12.75">
      <c r="D167" s="39"/>
    </row>
    <row r="168" ht="12.75">
      <c r="D168" s="39"/>
    </row>
    <row r="169" ht="12.75">
      <c r="D169" s="39"/>
    </row>
    <row r="170" ht="12.75">
      <c r="D170" s="39"/>
    </row>
    <row r="171" ht="12.75">
      <c r="D171" s="39"/>
    </row>
    <row r="172" ht="12.75">
      <c r="D172" s="39"/>
    </row>
    <row r="173" ht="12.75">
      <c r="D173" s="39"/>
    </row>
    <row r="174" ht="12.75">
      <c r="D174" s="39"/>
    </row>
    <row r="175" ht="12.75">
      <c r="D175" s="39"/>
    </row>
    <row r="176" ht="12.75">
      <c r="D176" s="39"/>
    </row>
    <row r="177" ht="12.75">
      <c r="D177" s="39"/>
    </row>
    <row r="178" ht="12.75">
      <c r="D178" s="39"/>
    </row>
  </sheetData>
  <sheetProtection sheet="1"/>
  <mergeCells count="1">
    <mergeCell ref="A136:C137"/>
  </mergeCells>
  <printOptions/>
  <pageMargins left="0.75" right="0.75" top="1" bottom="1" header="0.5" footer="0.5"/>
  <pageSetup horizontalDpi="600" verticalDpi="600" orientation="portrait" scale="94" r:id="rId2"/>
  <headerFooter alignWithMargins="0">
    <oddHeader>&amp;C&amp;"Arial,Bold"&amp;14SEFA - Program Clusters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F52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6.8515625" style="0" bestFit="1" customWidth="1"/>
    <col min="2" max="2" width="46.57421875" style="0" bestFit="1" customWidth="1"/>
    <col min="3" max="3" width="7.7109375" style="0" bestFit="1" customWidth="1"/>
  </cols>
  <sheetData>
    <row r="1" spans="1:3" ht="13.5" thickBot="1">
      <c r="A1" s="42" t="s">
        <v>422</v>
      </c>
      <c r="B1" s="43" t="s">
        <v>423</v>
      </c>
      <c r="C1" s="44" t="s">
        <v>424</v>
      </c>
    </row>
    <row r="2" spans="1:3" ht="12.75">
      <c r="A2" s="64" t="str">
        <f>LEFT(C2,1)</f>
        <v>7</v>
      </c>
      <c r="B2" s="65" t="s">
        <v>425</v>
      </c>
      <c r="C2" s="64" t="s">
        <v>426</v>
      </c>
    </row>
    <row r="3" spans="1:3" ht="12.75">
      <c r="A3" s="64" t="str">
        <f aca="true" t="shared" si="0" ref="A3:A52">LEFT(C3,2)</f>
        <v>10</v>
      </c>
      <c r="B3" s="65" t="s">
        <v>427</v>
      </c>
      <c r="C3" s="64" t="s">
        <v>428</v>
      </c>
    </row>
    <row r="4" spans="1:3" ht="12.75">
      <c r="A4" s="64" t="str">
        <f t="shared" si="0"/>
        <v>11</v>
      </c>
      <c r="B4" s="65" t="s">
        <v>429</v>
      </c>
      <c r="C4" s="64" t="s">
        <v>430</v>
      </c>
    </row>
    <row r="5" spans="1:3" ht="12.75">
      <c r="A5" s="64" t="str">
        <f t="shared" si="0"/>
        <v>12</v>
      </c>
      <c r="B5" s="65" t="s">
        <v>431</v>
      </c>
      <c r="C5" s="64" t="s">
        <v>432</v>
      </c>
    </row>
    <row r="6" spans="1:3" ht="12.75">
      <c r="A6" s="64" t="str">
        <f t="shared" si="0"/>
        <v>14</v>
      </c>
      <c r="B6" s="65" t="s">
        <v>433</v>
      </c>
      <c r="C6" s="64" t="s">
        <v>434</v>
      </c>
    </row>
    <row r="7" spans="1:3" ht="12.75">
      <c r="A7" s="64" t="str">
        <f t="shared" si="0"/>
        <v>15</v>
      </c>
      <c r="B7" s="65" t="s">
        <v>435</v>
      </c>
      <c r="C7" s="64" t="s">
        <v>436</v>
      </c>
    </row>
    <row r="8" spans="1:3" ht="12.75">
      <c r="A8" s="64" t="str">
        <f t="shared" si="0"/>
        <v>16</v>
      </c>
      <c r="B8" s="65" t="s">
        <v>437</v>
      </c>
      <c r="C8" s="64" t="s">
        <v>438</v>
      </c>
    </row>
    <row r="9" spans="1:3" ht="12.75">
      <c r="A9" s="64" t="str">
        <f t="shared" si="0"/>
        <v>17</v>
      </c>
      <c r="B9" s="65" t="s">
        <v>439</v>
      </c>
      <c r="C9" s="64" t="s">
        <v>440</v>
      </c>
    </row>
    <row r="10" spans="1:3" ht="12.75">
      <c r="A10" s="64" t="str">
        <f t="shared" si="0"/>
        <v>19</v>
      </c>
      <c r="B10" s="65" t="s">
        <v>441</v>
      </c>
      <c r="C10" s="64" t="s">
        <v>442</v>
      </c>
    </row>
    <row r="11" spans="1:3" ht="12.75">
      <c r="A11" s="64" t="str">
        <f t="shared" si="0"/>
        <v>20</v>
      </c>
      <c r="B11" s="65" t="s">
        <v>443</v>
      </c>
      <c r="C11" s="64" t="s">
        <v>444</v>
      </c>
    </row>
    <row r="12" spans="1:3" ht="12.75">
      <c r="A12" s="64" t="str">
        <f>LEFT(C12,2)</f>
        <v>21</v>
      </c>
      <c r="B12" s="65" t="s">
        <v>445</v>
      </c>
      <c r="C12" s="64" t="s">
        <v>446</v>
      </c>
    </row>
    <row r="13" spans="1:3" ht="12.75">
      <c r="A13" s="64" t="str">
        <f>LEFT(C13,2)</f>
        <v>23</v>
      </c>
      <c r="B13" s="65" t="s">
        <v>2438</v>
      </c>
      <c r="C13" s="64" t="s">
        <v>2401</v>
      </c>
    </row>
    <row r="14" spans="1:3" ht="12.75">
      <c r="A14" s="64" t="str">
        <f t="shared" si="0"/>
        <v>27</v>
      </c>
      <c r="B14" s="65" t="s">
        <v>447</v>
      </c>
      <c r="C14" s="64" t="s">
        <v>448</v>
      </c>
    </row>
    <row r="15" spans="1:3" ht="12.75">
      <c r="A15" s="64" t="str">
        <f t="shared" si="0"/>
        <v>29</v>
      </c>
      <c r="B15" s="65" t="s">
        <v>2402</v>
      </c>
      <c r="C15" s="64" t="s">
        <v>2403</v>
      </c>
    </row>
    <row r="16" spans="1:3" ht="12.75">
      <c r="A16" s="64" t="str">
        <f t="shared" si="0"/>
        <v>30</v>
      </c>
      <c r="B16" s="65" t="s">
        <v>449</v>
      </c>
      <c r="C16" s="64" t="s">
        <v>450</v>
      </c>
    </row>
    <row r="17" spans="1:3" ht="12.75">
      <c r="A17" s="64" t="str">
        <f>LEFT(C17,2)</f>
        <v>31</v>
      </c>
      <c r="B17" s="65" t="s">
        <v>2413</v>
      </c>
      <c r="C17" s="64" t="s">
        <v>2412</v>
      </c>
    </row>
    <row r="18" spans="1:3" ht="12.75">
      <c r="A18" s="64" t="str">
        <f t="shared" si="0"/>
        <v>32</v>
      </c>
      <c r="B18" s="65" t="s">
        <v>451</v>
      </c>
      <c r="C18" s="64" t="s">
        <v>452</v>
      </c>
    </row>
    <row r="19" spans="1:3" ht="12.75">
      <c r="A19" s="64" t="str">
        <f t="shared" si="0"/>
        <v>33</v>
      </c>
      <c r="B19" s="65" t="s">
        <v>2415</v>
      </c>
      <c r="C19" s="64" t="s">
        <v>2414</v>
      </c>
    </row>
    <row r="20" spans="1:3" ht="12.75">
      <c r="A20" s="64" t="str">
        <f>LEFT(C20,2)</f>
        <v>34</v>
      </c>
      <c r="B20" s="65" t="s">
        <v>2405</v>
      </c>
      <c r="C20" s="64" t="s">
        <v>2404</v>
      </c>
    </row>
    <row r="21" spans="1:3" ht="12.75">
      <c r="A21" s="64" t="str">
        <f>LEFT(C21,2)</f>
        <v>36</v>
      </c>
      <c r="B21" s="65" t="s">
        <v>2407</v>
      </c>
      <c r="C21" s="64" t="s">
        <v>2406</v>
      </c>
    </row>
    <row r="22" spans="1:3" ht="12.75">
      <c r="A22" s="64" t="str">
        <f t="shared" si="0"/>
        <v>39</v>
      </c>
      <c r="B22" s="65" t="s">
        <v>453</v>
      </c>
      <c r="C22" s="64" t="s">
        <v>454</v>
      </c>
    </row>
    <row r="23" spans="1:3" ht="12.75">
      <c r="A23" s="64" t="str">
        <f>LEFT(C23,2)</f>
        <v>40</v>
      </c>
      <c r="B23" s="65" t="s">
        <v>2410</v>
      </c>
      <c r="C23" s="64" t="s">
        <v>2408</v>
      </c>
    </row>
    <row r="24" spans="1:3" ht="12.75">
      <c r="A24" s="64" t="str">
        <f>LEFT(C24,2)</f>
        <v>42</v>
      </c>
      <c r="B24" s="65" t="s">
        <v>2411</v>
      </c>
      <c r="C24" s="64" t="s">
        <v>2409</v>
      </c>
    </row>
    <row r="25" spans="1:3" ht="12.75">
      <c r="A25" s="64" t="str">
        <f t="shared" si="0"/>
        <v>43</v>
      </c>
      <c r="B25" s="65" t="s">
        <v>455</v>
      </c>
      <c r="C25" s="64" t="s">
        <v>456</v>
      </c>
    </row>
    <row r="26" spans="1:6" ht="12.75">
      <c r="A26" s="64" t="str">
        <f>LEFT(C26,2)</f>
        <v>44</v>
      </c>
      <c r="B26" s="65" t="s">
        <v>2427</v>
      </c>
      <c r="C26" s="64" t="s">
        <v>2426</v>
      </c>
      <c r="F26" s="104"/>
    </row>
    <row r="27" spans="1:3" ht="12.75">
      <c r="A27" s="64" t="str">
        <f t="shared" si="0"/>
        <v>45</v>
      </c>
      <c r="B27" s="65" t="s">
        <v>1166</v>
      </c>
      <c r="C27" s="64" t="s">
        <v>457</v>
      </c>
    </row>
    <row r="28" spans="1:5" ht="12.75">
      <c r="A28" s="64" t="str">
        <f>LEFT(C28,2)</f>
        <v>46</v>
      </c>
      <c r="B28" s="65" t="s">
        <v>2429</v>
      </c>
      <c r="C28" s="64" t="s">
        <v>2428</v>
      </c>
      <c r="E28" s="104"/>
    </row>
    <row r="29" spans="1:3" ht="12.75">
      <c r="A29" s="64" t="str">
        <f t="shared" si="0"/>
        <v>47</v>
      </c>
      <c r="B29" s="65" t="s">
        <v>458</v>
      </c>
      <c r="C29" s="64" t="s">
        <v>459</v>
      </c>
    </row>
    <row r="30" spans="1:5" ht="12.75">
      <c r="A30" s="64" t="str">
        <f>LEFT(C30,2)</f>
        <v>57</v>
      </c>
      <c r="B30" s="65" t="s">
        <v>2431</v>
      </c>
      <c r="C30" s="64" t="s">
        <v>2430</v>
      </c>
      <c r="E30" s="104"/>
    </row>
    <row r="31" spans="1:3" ht="12.75">
      <c r="A31" s="64" t="str">
        <f t="shared" si="0"/>
        <v>58</v>
      </c>
      <c r="B31" s="65" t="s">
        <v>460</v>
      </c>
      <c r="C31" s="64" t="s">
        <v>461</v>
      </c>
    </row>
    <row r="32" spans="1:3" ht="12.75">
      <c r="A32" s="64" t="str">
        <f t="shared" si="0"/>
        <v>59</v>
      </c>
      <c r="B32" s="65" t="s">
        <v>462</v>
      </c>
      <c r="C32" s="64" t="s">
        <v>463</v>
      </c>
    </row>
    <row r="33" spans="1:3" ht="12.75">
      <c r="A33" s="64" t="str">
        <f t="shared" si="0"/>
        <v>64</v>
      </c>
      <c r="B33" s="65" t="s">
        <v>464</v>
      </c>
      <c r="C33" s="64" t="s">
        <v>465</v>
      </c>
    </row>
    <row r="34" spans="1:3" ht="12.75">
      <c r="A34" s="64" t="str">
        <f t="shared" si="0"/>
        <v>66</v>
      </c>
      <c r="B34" s="65" t="s">
        <v>1163</v>
      </c>
      <c r="C34" s="64" t="s">
        <v>466</v>
      </c>
    </row>
    <row r="35" spans="1:5" ht="12.75">
      <c r="A35" s="64" t="str">
        <f>LEFT(C35,2)</f>
        <v>68</v>
      </c>
      <c r="B35" s="65" t="s">
        <v>2433</v>
      </c>
      <c r="C35" s="64" t="s">
        <v>2432</v>
      </c>
      <c r="E35" s="104"/>
    </row>
    <row r="36" spans="1:3" ht="12.75">
      <c r="A36" s="64" t="str">
        <f t="shared" si="0"/>
        <v>77</v>
      </c>
      <c r="B36" s="65" t="s">
        <v>467</v>
      </c>
      <c r="C36" s="64" t="s">
        <v>468</v>
      </c>
    </row>
    <row r="37" spans="1:3" ht="12.75">
      <c r="A37" s="64" t="str">
        <f t="shared" si="0"/>
        <v>81</v>
      </c>
      <c r="B37" s="65" t="s">
        <v>469</v>
      </c>
      <c r="C37" s="64" t="s">
        <v>470</v>
      </c>
    </row>
    <row r="38" spans="1:3" ht="12.75">
      <c r="A38" s="64" t="str">
        <f t="shared" si="0"/>
        <v>83</v>
      </c>
      <c r="B38" s="65" t="s">
        <v>471</v>
      </c>
      <c r="C38" s="64" t="s">
        <v>472</v>
      </c>
    </row>
    <row r="39" spans="1:3" ht="12.75">
      <c r="A39" s="64" t="str">
        <f t="shared" si="0"/>
        <v>84</v>
      </c>
      <c r="B39" s="65" t="s">
        <v>473</v>
      </c>
      <c r="C39" s="64" t="s">
        <v>1535</v>
      </c>
    </row>
    <row r="40" spans="1:6" ht="12.75">
      <c r="A40" s="64" t="str">
        <f>LEFT(C40,2)</f>
        <v>85</v>
      </c>
      <c r="B40" s="65" t="s">
        <v>2421</v>
      </c>
      <c r="C40" s="64" t="s">
        <v>2420</v>
      </c>
      <c r="F40" s="104"/>
    </row>
    <row r="41" spans="1:5" ht="12.75">
      <c r="A41" s="64" t="str">
        <f>LEFT(C41,2)</f>
        <v>86</v>
      </c>
      <c r="B41" s="65" t="s">
        <v>2437</v>
      </c>
      <c r="C41" s="64" t="s">
        <v>2436</v>
      </c>
      <c r="E41" s="104"/>
    </row>
    <row r="42" spans="1:5" ht="12.75">
      <c r="A42" s="64" t="str">
        <f>LEFT(C42,2)</f>
        <v>88</v>
      </c>
      <c r="B42" s="65" t="s">
        <v>2435</v>
      </c>
      <c r="C42" s="64" t="s">
        <v>2434</v>
      </c>
      <c r="E42" s="104"/>
    </row>
    <row r="43" spans="1:3" ht="12.75">
      <c r="A43" s="64" t="str">
        <f t="shared" si="0"/>
        <v>89</v>
      </c>
      <c r="B43" s="65" t="s">
        <v>1536</v>
      </c>
      <c r="C43" s="64" t="s">
        <v>1537</v>
      </c>
    </row>
    <row r="44" spans="1:5" ht="12.75">
      <c r="A44" s="64" t="str">
        <f>LEFT(C44,2)</f>
        <v>90</v>
      </c>
      <c r="B44" s="65" t="s">
        <v>2440</v>
      </c>
      <c r="C44" s="64" t="s">
        <v>2439</v>
      </c>
      <c r="E44" s="104"/>
    </row>
    <row r="45" spans="1:3" ht="12.75">
      <c r="A45" s="64" t="str">
        <f t="shared" si="0"/>
        <v>91</v>
      </c>
      <c r="B45" s="65" t="s">
        <v>1538</v>
      </c>
      <c r="C45" s="64" t="s">
        <v>1539</v>
      </c>
    </row>
    <row r="46" spans="1:3" ht="12.75">
      <c r="A46" s="64" t="str">
        <f t="shared" si="0"/>
        <v>93</v>
      </c>
      <c r="B46" s="65" t="s">
        <v>1540</v>
      </c>
      <c r="C46" s="64" t="s">
        <v>1541</v>
      </c>
    </row>
    <row r="47" spans="1:3" ht="12.75">
      <c r="A47" s="64" t="str">
        <f t="shared" si="0"/>
        <v>94</v>
      </c>
      <c r="B47" s="65" t="s">
        <v>1164</v>
      </c>
      <c r="C47" s="64" t="s">
        <v>1542</v>
      </c>
    </row>
    <row r="48" spans="1:5" ht="12.75">
      <c r="A48" s="64" t="str">
        <f>LEFT(C48,2)</f>
        <v>95</v>
      </c>
      <c r="B48" s="65" t="s">
        <v>2424</v>
      </c>
      <c r="C48" s="64" t="s">
        <v>2423</v>
      </c>
      <c r="E48" s="104"/>
    </row>
    <row r="49" spans="1:3" ht="12.75">
      <c r="A49" s="64" t="str">
        <f t="shared" si="0"/>
        <v>96</v>
      </c>
      <c r="B49" s="65" t="s">
        <v>1165</v>
      </c>
      <c r="C49" s="64" t="s">
        <v>1543</v>
      </c>
    </row>
    <row r="50" spans="1:3" ht="12.75">
      <c r="A50" s="64" t="str">
        <f t="shared" si="0"/>
        <v>97</v>
      </c>
      <c r="B50" s="65" t="s">
        <v>1544</v>
      </c>
      <c r="C50" s="64" t="s">
        <v>1545</v>
      </c>
    </row>
    <row r="51" spans="1:3" ht="12.75">
      <c r="A51" s="64" t="str">
        <f t="shared" si="0"/>
        <v>98</v>
      </c>
      <c r="B51" s="65" t="s">
        <v>1546</v>
      </c>
      <c r="C51" s="64" t="s">
        <v>1547</v>
      </c>
    </row>
    <row r="52" spans="1:3" ht="12.75">
      <c r="A52" s="64" t="str">
        <f t="shared" si="0"/>
        <v>99</v>
      </c>
      <c r="B52" s="65" t="s">
        <v>1548</v>
      </c>
      <c r="C52" s="64">
        <v>99.999</v>
      </c>
    </row>
  </sheetData>
  <sheetProtection sheet="1"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2:A8"/>
  <sheetViews>
    <sheetView zoomScalePageLayoutView="0" workbookViewId="0" topLeftCell="A1">
      <selection activeCell="A5" sqref="A5:A8"/>
    </sheetView>
  </sheetViews>
  <sheetFormatPr defaultColWidth="9.140625" defaultRowHeight="12.75"/>
  <sheetData>
    <row r="2" ht="12.75">
      <c r="A2" t="s">
        <v>1551</v>
      </c>
    </row>
    <row r="3" ht="12.75">
      <c r="A3" t="s">
        <v>1552</v>
      </c>
    </row>
    <row r="5" ht="12.75">
      <c r="A5" t="s">
        <v>1554</v>
      </c>
    </row>
    <row r="6" ht="12.75">
      <c r="A6" t="s">
        <v>1555</v>
      </c>
    </row>
    <row r="7" ht="12.75">
      <c r="A7" t="s">
        <v>1573</v>
      </c>
    </row>
    <row r="8" ht="12.75">
      <c r="A8" t="s">
        <v>1556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Allen, Gibbs &amp; Houlik, L.C.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BILL GRAVES</dc:title>
  <dc:subject/>
  <dc:creator>Windows95 User</dc:creator>
  <cp:keywords/>
  <dc:description/>
  <cp:lastModifiedBy>Gail Barnhart</cp:lastModifiedBy>
  <cp:lastPrinted>2010-07-28T19:06:14Z</cp:lastPrinted>
  <dcterms:created xsi:type="dcterms:W3CDTF">2001-04-09T17:50:59Z</dcterms:created>
  <dcterms:modified xsi:type="dcterms:W3CDTF">2010-07-28T19:06:39Z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