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161" yWindow="65431" windowWidth="15270" windowHeight="11505" activeTab="0"/>
  </bookViews>
  <sheets>
    <sheet name="Instructions" sheetId="1" r:id="rId1"/>
    <sheet name="Input-General" sheetId="2" r:id="rId2"/>
    <sheet name="Rev. Hist." sheetId="3" r:id="rId3"/>
    <sheet name="Exp. Hist." sheetId="4" r:id="rId4"/>
    <sheet name="Graph-Trends" sheetId="5" r:id="rId5"/>
    <sheet name="Target Calc." sheetId="6" r:id="rId6"/>
    <sheet name="Target Budget" sheetId="7" r:id="rId7"/>
    <sheet name="Input-Manual Target Calc. " sheetId="8" r:id="rId8"/>
    <sheet name="Target Budget-Manual" sheetId="9" r:id="rId9"/>
    <sheet name="Current Rev. and Carryover" sheetId="10" r:id="rId10"/>
    <sheet name="Legend" sheetId="11" r:id="rId11"/>
  </sheets>
  <definedNames/>
  <calcPr fullCalcOnLoad="1"/>
</workbook>
</file>

<file path=xl/sharedStrings.xml><?xml version="1.0" encoding="utf-8"?>
<sst xmlns="http://schemas.openxmlformats.org/spreadsheetml/2006/main" count="126" uniqueCount="71">
  <si>
    <t>Revenue Performance - Historical</t>
  </si>
  <si>
    <t>Month</t>
  </si>
  <si>
    <t>Average</t>
  </si>
  <si>
    <t>Current Year Difference From Average</t>
  </si>
  <si>
    <t>% Difference from Average</t>
  </si>
  <si>
    <t>January</t>
  </si>
  <si>
    <t>February</t>
  </si>
  <si>
    <t>March</t>
  </si>
  <si>
    <t>April</t>
  </si>
  <si>
    <t>May</t>
  </si>
  <si>
    <t>June</t>
  </si>
  <si>
    <t>July</t>
  </si>
  <si>
    <t>August</t>
  </si>
  <si>
    <t>September</t>
  </si>
  <si>
    <t>October</t>
  </si>
  <si>
    <t>November</t>
  </si>
  <si>
    <t>December</t>
  </si>
  <si>
    <t>Projected year-end revenue:</t>
  </si>
  <si>
    <t>% increase (decrease) over (under) budget:</t>
  </si>
  <si>
    <t>Projected revenue increase (decrease) over (under) budget:</t>
  </si>
  <si>
    <t>Actual Budget/Target Budget</t>
  </si>
  <si>
    <t>Total</t>
  </si>
  <si>
    <t>Current General Fund Revenue</t>
  </si>
  <si>
    <t>Suggested Target Budget</t>
  </si>
  <si>
    <t>Suggested Target Budget %</t>
  </si>
  <si>
    <t>Target Budget</t>
  </si>
  <si>
    <t>Actual Expenditures &amp; Encumb. as a % of Target</t>
  </si>
  <si>
    <t>Target Expenditure Authority Remaining</t>
  </si>
  <si>
    <t>Current Expenditures + Encumbrances</t>
  </si>
  <si>
    <t>Current Revenue and Carryover</t>
  </si>
  <si>
    <t>Target Budget - Input and Calculation</t>
  </si>
  <si>
    <t>Target Budget - Input of Current Estimates and Calculation</t>
  </si>
  <si>
    <t>Actual Budget/Target Budget-Manual</t>
  </si>
  <si>
    <t>Target Budgeting</t>
  </si>
  <si>
    <t>Background</t>
  </si>
  <si>
    <t>Step 2 - Approximately one month after end of the preceding fiscal year.</t>
  </si>
  <si>
    <t>Step 3 - Perform your initial current year revenue estimating for each budgeted fund.</t>
  </si>
  <si>
    <t>Step 4 - Utilize the new target budget numbers.  Communication and accountability.</t>
  </si>
  <si>
    <t>Once you have "target budgets," communicate the new budget numbers to the employees who have authority to spend the money.  Let them know that regardless of what was adopted last summer, "this is your new budget authority, so adjust your spending accordingly."</t>
  </si>
  <si>
    <t>Step 1 - Input information into the green cells.  Can be completed immediately.</t>
  </si>
  <si>
    <t>Projected % increase (decrease) in fund carryover:</t>
  </si>
  <si>
    <t>Manual estimate of year-end revenue:</t>
  </si>
  <si>
    <t xml:space="preserve">   (in order to carry over desired amount)</t>
  </si>
  <si>
    <t>Average annual % increase (decrease)</t>
  </si>
  <si>
    <t>Overview</t>
  </si>
  <si>
    <t>Target budgeting is a means by which you manage your current year budget to insure  -  as much as possible - that you finish the current budget year with the unencumbered cash carryover that you wish to take into the next budget year.</t>
  </si>
  <si>
    <t>The worksheets that follow will provide you the means for calculating (1) projected year-end revenue and expenditures (by fund), (2) projected fund carryover into the next budget year, and (3) suggested target budgets for each budgeted fund.  The projections rely upon historical and current year revenue and expenditure information.</t>
  </si>
  <si>
    <t>The "stop spending" memos and e-mails do not have to be an annual event in the  management of your municipality's financial affairs.  Through use of the worksheets found in this workbook, coupled with the following suggested steps, you can finish the fiscal year without fear of going over budget, eating into your carryover, or both, and you can almost certainly forever discontinue the fourth-quarter calls for your employees to "stop spending."</t>
  </si>
  <si>
    <t>This step will take a little bit of time, but once it's done - at least as to the historical information - it will not need to be done again.</t>
  </si>
  <si>
    <t>Okay, you have your final carryover numbers for each fund.  The next step - again, approximately one month after the end of the preceding fiscal year - is to look at each of the revenue estimates that you used six months or so earlier in building the current year budget.</t>
  </si>
  <si>
    <t>The worksheets will provide you with alternative "target budget" numbers for each expenditure center in each budgeted fund, along with a total "target budget" for each budgeted fund.  Again, the best course might be to utilize both tools.</t>
  </si>
  <si>
    <t>Step 5 - Perform step 3 current year revenue estimating two or three more times during the year and, regardless of which method you choose to arrive at target budgets, immediately communicate to your employees any adjustments to their target expenditure budgets.</t>
  </si>
  <si>
    <t>For creation of target budgets for the various expenditure centers, alternative methods are offered.  The first method is completely formula-driven, whereas the second method relies upon a "manual" current year revenue estimate total.  It is recommended that you consider using both methods to arrive at, ultimately, target budgets for your municipality.</t>
  </si>
  <si>
    <r>
      <t xml:space="preserve">Finally, </t>
    </r>
    <r>
      <rPr>
        <b/>
        <sz val="11"/>
        <color indexed="8"/>
        <rFont val="Calibri"/>
        <family val="2"/>
      </rPr>
      <t>target budgets have to be created early in the year</t>
    </r>
    <r>
      <rPr>
        <sz val="11"/>
        <color theme="1"/>
        <rFont val="Calibri"/>
        <family val="2"/>
      </rPr>
      <t xml:space="preserve"> while you still have discretionary spending wiggle-room.  </t>
    </r>
  </si>
  <si>
    <r>
      <rPr>
        <i/>
        <sz val="11"/>
        <color indexed="8"/>
        <rFont val="Calibri"/>
        <family val="2"/>
      </rPr>
      <t>In general</t>
    </r>
    <r>
      <rPr>
        <sz val="11"/>
        <color theme="1"/>
        <rFont val="Calibri"/>
        <family val="2"/>
      </rPr>
      <t xml:space="preserve">, to be able to spend 100% of your expenditure budget - while maintaining the carryover that you wish to take into the following budget year - it is necessary to realize 100% of your estimated revenues upon which that budget is based.  </t>
    </r>
    <r>
      <rPr>
        <b/>
        <sz val="11"/>
        <color indexed="8"/>
        <rFont val="Calibri"/>
        <family val="2"/>
      </rPr>
      <t>If there is a failure to realize 100% of estimated revenues there may be a need to reduce spending to a level that matches new projections of estimated revenue</t>
    </r>
    <r>
      <rPr>
        <sz val="11"/>
        <color theme="1"/>
        <rFont val="Calibri"/>
        <family val="2"/>
      </rPr>
      <t>.</t>
    </r>
  </si>
  <si>
    <t>Enter municipality name:</t>
  </si>
  <si>
    <t>Enter budget year:</t>
  </si>
  <si>
    <t>Enter fund name:</t>
  </si>
  <si>
    <t>Budgeted fund revenue:</t>
  </si>
  <si>
    <t>Input Sheet for Target Budget Form</t>
  </si>
  <si>
    <t>Actual expenditures &amp; encmb. as of:</t>
  </si>
  <si>
    <t>Fund carryover that you wish to take into the next year:</t>
  </si>
  <si>
    <t>Identify the actual carryover for each of your budgeted funds.  Go to the "Input-General" tab for each budgeted fund and enter your actual carryover into the applicable green cell.  Also, input the amount of carryover that you wish to take into the next budget year.</t>
  </si>
  <si>
    <t>Total up your new revenue estimates and enter the new number in the green box where indicated on the worksheet found at the tab named "Input-Manual Target Calc."  If your estimates reflect revenue which meets or exceeds what you estimated last summer, then you're likely in great shape at this time and may not need to create target budgets.  If excess carryover exceeds estimated revenue shortfalls then, again, you're likely in great shape and may not need to create target budgets (exception: if you are wanting to increase substantially your fund carryover).</t>
  </si>
  <si>
    <t>(Questions?  See "Instructions" tab, Step 3)</t>
  </si>
  <si>
    <t>Fund carryover you wish to take into next year:</t>
  </si>
  <si>
    <t>At the tabs named "Input-General," "Rev. Hist.," "Exp. Hist.," and "Target Budget," enter in the green cells the information requested.  Do the same for the worksheet found at the tab named "Input-Manual Target Calc." once you have completed a manual estimate of current year revenue.</t>
  </si>
  <si>
    <t xml:space="preserve">Unfortunately, waiting until late in a budget year to address revenue shortfalls may leave little time and little in discretionary spending in order to match up spending to revenue, resulting in calls for employees to "stop spending."  </t>
  </si>
  <si>
    <t>Why might there be a revenue shortfall in the first place?  The reasons can be obvious, such as a recessed economy.  However, an almost universal reason can be found in the not uncommon overestimation of revenue back last summer when the budget was first put together.</t>
  </si>
  <si>
    <t>Changes to Target Budgeting Workbook</t>
  </si>
  <si>
    <t>1.  May 4, 2011 - Revision of "% Difference from Average" total on revenue history page</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</si>
</sst>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0%&quot; &quot;\ &quot;Target Budget&quot;"/>
    <numFmt numFmtId="167" formatCode="[$-409]dddd\,\ mmmm\ dd\,\ yyyy"/>
    <numFmt numFmtId="168" formatCode="m/d;@"/>
    <numFmt numFmtId="169" formatCode="&quot;Yes&quot;;&quot;Yes&quot;;&quot;No&quot;"/>
    <numFmt numFmtId="170" formatCode="&quot;True&quot;;&quot;True&quot;;&quot;False&quot;"/>
    <numFmt numFmtId="171" formatCode="&quot;On&quot;;&quot;On&quot;;&quot;Off&quot;"/>
    <numFmt numFmtId="172" formatCode="[$€-2]\ #,##0.00_);[Red]\([$€-2]\ #,##0.00\)"/>
    <numFmt numFmtId="173" formatCode="&quot;&quot;"/>
    <numFmt numFmtId="174" formatCode="0.00_);[Red]\(0.00\)"/>
    <numFmt numFmtId="175" formatCode="0.000%"/>
    <numFmt numFmtId="176" formatCode="0.0000%"/>
    <numFmt numFmtId="177" formatCode="0.00000%"/>
    <numFmt numFmtId="178" formatCode="0.000000%"/>
    <numFmt numFmtId="179" formatCode="0.0000000%"/>
    <numFmt numFmtId="180" formatCode="0.00000000%"/>
    <numFmt numFmtId="181" formatCode="0.000000000%"/>
    <numFmt numFmtId="182" formatCode="0.0000000000%"/>
  </numFmts>
  <fonts count="74">
    <font>
      <sz val="11"/>
      <color theme="1"/>
      <name val="Calibri"/>
      <family val="2"/>
    </font>
    <font>
      <sz val="11"/>
      <color indexed="8"/>
      <name val="Calibri"/>
      <family val="2"/>
    </font>
    <font>
      <b/>
      <sz val="11"/>
      <color indexed="8"/>
      <name val="Calibri"/>
      <family val="2"/>
    </font>
    <font>
      <sz val="10"/>
      <name val="Arial"/>
      <family val="2"/>
    </font>
    <font>
      <b/>
      <sz val="10"/>
      <name val="Arial"/>
      <family val="2"/>
    </font>
    <font>
      <b/>
      <sz val="12"/>
      <name val="Arial"/>
      <family val="2"/>
    </font>
    <font>
      <sz val="12"/>
      <name val="Arial"/>
      <family val="2"/>
    </font>
    <font>
      <b/>
      <sz val="8"/>
      <name val="Arial"/>
      <family val="2"/>
    </font>
    <font>
      <sz val="8"/>
      <name val="Arial"/>
      <family val="2"/>
    </font>
    <font>
      <b/>
      <sz val="9"/>
      <name val="Arial"/>
      <family val="2"/>
    </font>
    <font>
      <b/>
      <sz val="11"/>
      <name val="Arial"/>
      <family val="2"/>
    </font>
    <font>
      <i/>
      <sz val="11"/>
      <color indexed="8"/>
      <name val="Calibri"/>
      <family val="2"/>
    </font>
    <font>
      <sz val="10"/>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1"/>
      <color indexed="8"/>
      <name val="Arial"/>
      <family val="2"/>
    </font>
    <font>
      <b/>
      <sz val="10"/>
      <color indexed="8"/>
      <name val="Arial"/>
      <family val="2"/>
    </font>
    <font>
      <sz val="10"/>
      <color indexed="8"/>
      <name val="Arial"/>
      <family val="2"/>
    </font>
    <font>
      <b/>
      <sz val="12"/>
      <color indexed="8"/>
      <name val="Calibri"/>
      <family val="2"/>
    </font>
    <font>
      <b/>
      <sz val="10"/>
      <color indexed="8"/>
      <name val="Calibri"/>
      <family val="2"/>
    </font>
    <font>
      <sz val="11"/>
      <color indexed="53"/>
      <name val="Calibri"/>
      <family val="2"/>
    </font>
    <font>
      <b/>
      <sz val="10"/>
      <color indexed="53"/>
      <name val="Calibri"/>
      <family val="2"/>
    </font>
    <font>
      <b/>
      <u val="single"/>
      <sz val="11"/>
      <color indexed="8"/>
      <name val="Calibri"/>
      <family val="2"/>
    </font>
    <font>
      <b/>
      <u val="single"/>
      <sz val="12"/>
      <color indexed="8"/>
      <name val="Calibri"/>
      <family val="2"/>
    </font>
    <font>
      <sz val="11"/>
      <color indexed="8"/>
      <name val="Arial"/>
      <family val="2"/>
    </font>
    <font>
      <b/>
      <sz val="12"/>
      <color indexed="8"/>
      <name val="Arial"/>
      <family val="2"/>
    </font>
    <font>
      <b/>
      <sz val="12"/>
      <color indexed="10"/>
      <name val="Calibri"/>
      <family val="2"/>
    </font>
    <font>
      <b/>
      <sz val="11"/>
      <color indexed="53"/>
      <name val="Calibri"/>
      <family val="2"/>
    </font>
    <font>
      <b/>
      <sz val="8"/>
      <color indexed="8"/>
      <name val="Arial"/>
      <family val="2"/>
    </font>
    <font>
      <b/>
      <sz val="1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Arial"/>
      <family val="2"/>
    </font>
    <font>
      <b/>
      <sz val="10"/>
      <color theme="1"/>
      <name val="Arial"/>
      <family val="2"/>
    </font>
    <font>
      <sz val="10"/>
      <color theme="1"/>
      <name val="Arial"/>
      <family val="2"/>
    </font>
    <font>
      <b/>
      <sz val="12"/>
      <color theme="1"/>
      <name val="Calibri"/>
      <family val="2"/>
    </font>
    <font>
      <b/>
      <sz val="10"/>
      <color theme="1"/>
      <name val="Calibri"/>
      <family val="2"/>
    </font>
    <font>
      <sz val="11"/>
      <color theme="9"/>
      <name val="Calibri"/>
      <family val="2"/>
    </font>
    <font>
      <b/>
      <sz val="10"/>
      <color theme="9"/>
      <name val="Calibri"/>
      <family val="2"/>
    </font>
    <font>
      <b/>
      <u val="single"/>
      <sz val="11"/>
      <color theme="1"/>
      <name val="Calibri"/>
      <family val="2"/>
    </font>
    <font>
      <b/>
      <u val="single"/>
      <sz val="12"/>
      <color theme="1"/>
      <name val="Calibri"/>
      <family val="2"/>
    </font>
    <font>
      <sz val="11"/>
      <color theme="1"/>
      <name val="Arial"/>
      <family val="2"/>
    </font>
    <font>
      <b/>
      <sz val="12"/>
      <color theme="1"/>
      <name val="Arial"/>
      <family val="2"/>
    </font>
    <font>
      <b/>
      <sz val="12"/>
      <color rgb="FFFF0000"/>
      <name val="Calibri"/>
      <family val="2"/>
    </font>
    <font>
      <b/>
      <sz val="11"/>
      <color theme="9"/>
      <name val="Calibri"/>
      <family val="2"/>
    </font>
    <font>
      <b/>
      <sz val="8"/>
      <color theme="1"/>
      <name val="Arial"/>
      <family val="2"/>
    </font>
    <font>
      <b/>
      <sz val="18"/>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rgb="FFFFC000"/>
        <bgColor indexed="64"/>
      </patternFill>
    </fill>
    <fill>
      <patternFill patternType="solid">
        <fgColor rgb="FF00B0F0"/>
        <bgColor indexed="64"/>
      </patternFill>
    </fill>
    <fill>
      <patternFill patternType="solid">
        <fgColor rgb="FF92D05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right style="medium"/>
      <top/>
      <bottom/>
    </border>
    <border>
      <left style="thin"/>
      <right style="thin"/>
      <top style="thin"/>
      <bottom style="thin"/>
    </border>
    <border>
      <left style="thin"/>
      <right style="thin"/>
      <top/>
      <bottom style="thin"/>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color indexed="63"/>
      </bottom>
    </border>
    <border>
      <left/>
      <right/>
      <top style="thin"/>
      <bottom style="thin"/>
    </border>
    <border>
      <left style="thin"/>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83">
    <xf numFmtId="0" fontId="0" fillId="0" borderId="0" xfId="0" applyFont="1" applyAlignment="1">
      <alignment/>
    </xf>
    <xf numFmtId="0" fontId="57" fillId="0" borderId="0" xfId="0" applyFont="1" applyFill="1" applyBorder="1" applyAlignment="1">
      <alignment/>
    </xf>
    <xf numFmtId="10" fontId="0" fillId="0" borderId="0" xfId="0" applyNumberFormat="1" applyAlignment="1">
      <alignment/>
    </xf>
    <xf numFmtId="0" fontId="3" fillId="0" borderId="0" xfId="55">
      <alignment/>
      <protection/>
    </xf>
    <xf numFmtId="0" fontId="3" fillId="0" borderId="0" xfId="55" applyBorder="1">
      <alignment/>
      <protection/>
    </xf>
    <xf numFmtId="0" fontId="8" fillId="0" borderId="0" xfId="55" applyFont="1" applyBorder="1">
      <alignment/>
      <protection/>
    </xf>
    <xf numFmtId="0" fontId="7" fillId="0" borderId="0" xfId="55" applyFont="1" applyBorder="1">
      <alignment/>
      <protection/>
    </xf>
    <xf numFmtId="6" fontId="4" fillId="0" borderId="0" xfId="55" applyNumberFormat="1" applyFont="1" applyBorder="1">
      <alignment/>
      <protection/>
    </xf>
    <xf numFmtId="0" fontId="0" fillId="0" borderId="0" xfId="0" applyBorder="1" applyAlignment="1">
      <alignment/>
    </xf>
    <xf numFmtId="6" fontId="3" fillId="0" borderId="0" xfId="55" applyNumberFormat="1" applyBorder="1">
      <alignment/>
      <protection/>
    </xf>
    <xf numFmtId="0" fontId="3" fillId="0" borderId="0" xfId="55" applyFont="1" applyBorder="1">
      <alignment/>
      <protection/>
    </xf>
    <xf numFmtId="10" fontId="3" fillId="0" borderId="0" xfId="55" applyNumberFormat="1" applyBorder="1">
      <alignment/>
      <protection/>
    </xf>
    <xf numFmtId="0" fontId="0" fillId="0" borderId="0" xfId="0" applyAlignment="1">
      <alignment/>
    </xf>
    <xf numFmtId="0" fontId="3" fillId="33" borderId="10" xfId="55" applyFont="1" applyFill="1" applyBorder="1">
      <alignment/>
      <protection/>
    </xf>
    <xf numFmtId="0" fontId="3" fillId="33" borderId="0" xfId="55" applyFont="1" applyFill="1" applyBorder="1">
      <alignment/>
      <protection/>
    </xf>
    <xf numFmtId="6" fontId="3" fillId="33" borderId="11" xfId="55" applyNumberFormat="1" applyFont="1" applyFill="1" applyBorder="1">
      <alignment/>
      <protection/>
    </xf>
    <xf numFmtId="6" fontId="3" fillId="33" borderId="11" xfId="55" applyNumberFormat="1" applyFont="1" applyFill="1" applyBorder="1" applyAlignment="1">
      <alignment/>
      <protection/>
    </xf>
    <xf numFmtId="0" fontId="0" fillId="34" borderId="0" xfId="0" applyFill="1" applyAlignment="1">
      <alignment/>
    </xf>
    <xf numFmtId="0" fontId="0" fillId="35" borderId="0" xfId="0" applyFill="1" applyAlignment="1">
      <alignment/>
    </xf>
    <xf numFmtId="0" fontId="3" fillId="35" borderId="0" xfId="55" applyFont="1" applyFill="1">
      <alignment/>
      <protection/>
    </xf>
    <xf numFmtId="0" fontId="3" fillId="35" borderId="0" xfId="55" applyFill="1">
      <alignment/>
      <protection/>
    </xf>
    <xf numFmtId="0" fontId="59" fillId="33" borderId="0" xfId="0" applyFont="1" applyFill="1" applyAlignment="1">
      <alignment horizontal="centerContinuous"/>
    </xf>
    <xf numFmtId="0" fontId="0" fillId="33" borderId="0" xfId="0" applyFill="1" applyAlignment="1">
      <alignment horizontal="centerContinuous"/>
    </xf>
    <xf numFmtId="0" fontId="0" fillId="33" borderId="0" xfId="0" applyFill="1" applyAlignment="1">
      <alignment/>
    </xf>
    <xf numFmtId="164" fontId="0" fillId="33" borderId="0" xfId="0" applyNumberFormat="1" applyFill="1" applyAlignment="1">
      <alignment/>
    </xf>
    <xf numFmtId="0" fontId="60" fillId="33" borderId="12" xfId="0" applyFont="1" applyFill="1" applyBorder="1" applyAlignment="1">
      <alignment horizontal="center" vertical="top" wrapText="1"/>
    </xf>
    <xf numFmtId="0" fontId="60" fillId="33" borderId="12" xfId="0" applyFont="1" applyFill="1" applyBorder="1" applyAlignment="1">
      <alignment/>
    </xf>
    <xf numFmtId="164" fontId="61" fillId="33" borderId="13" xfId="0" applyNumberFormat="1" applyFont="1" applyFill="1" applyBorder="1" applyAlignment="1">
      <alignment/>
    </xf>
    <xf numFmtId="164" fontId="60" fillId="33" borderId="12" xfId="0" applyNumberFormat="1" applyFont="1" applyFill="1" applyBorder="1" applyAlignment="1">
      <alignment/>
    </xf>
    <xf numFmtId="10" fontId="60" fillId="33" borderId="12" xfId="0" applyNumberFormat="1" applyFont="1" applyFill="1" applyBorder="1" applyAlignment="1">
      <alignment/>
    </xf>
    <xf numFmtId="0" fontId="59" fillId="34" borderId="0" xfId="0" applyFont="1" applyFill="1" applyAlignment="1">
      <alignment horizontal="centerContinuous" vertical="top"/>
    </xf>
    <xf numFmtId="0" fontId="62" fillId="34" borderId="0" xfId="0" applyFont="1" applyFill="1" applyAlignment="1">
      <alignment horizontal="centerContinuous" vertical="top"/>
    </xf>
    <xf numFmtId="0" fontId="63" fillId="34" borderId="0" xfId="0" applyFont="1" applyFill="1" applyAlignment="1">
      <alignment horizontal="center" vertical="top" wrapText="1"/>
    </xf>
    <xf numFmtId="0" fontId="4" fillId="35" borderId="0" xfId="55" applyFont="1" applyFill="1">
      <alignment/>
      <protection/>
    </xf>
    <xf numFmtId="3" fontId="4" fillId="35" borderId="0" xfId="55" applyNumberFormat="1" applyFont="1" applyFill="1">
      <alignment/>
      <protection/>
    </xf>
    <xf numFmtId="0" fontId="5" fillId="35" borderId="0" xfId="55" applyFont="1" applyFill="1" applyAlignment="1">
      <alignment horizontal="center" vertical="top" wrapText="1"/>
      <protection/>
    </xf>
    <xf numFmtId="10" fontId="4" fillId="35" borderId="0" xfId="55" applyNumberFormat="1" applyFont="1" applyFill="1">
      <alignment/>
      <protection/>
    </xf>
    <xf numFmtId="10" fontId="3" fillId="35" borderId="0" xfId="55" applyNumberFormat="1" applyFill="1">
      <alignment/>
      <protection/>
    </xf>
    <xf numFmtId="0" fontId="64" fillId="34" borderId="0" xfId="0" applyFont="1" applyFill="1" applyAlignment="1">
      <alignment/>
    </xf>
    <xf numFmtId="0" fontId="65" fillId="34" borderId="0" xfId="0" applyFont="1" applyFill="1" applyAlignment="1">
      <alignment horizontal="center" vertical="top" wrapText="1"/>
    </xf>
    <xf numFmtId="0" fontId="0" fillId="0" borderId="0" xfId="0" applyAlignment="1">
      <alignment wrapText="1"/>
    </xf>
    <xf numFmtId="0" fontId="57" fillId="33" borderId="0" xfId="0" applyFont="1" applyFill="1" applyAlignment="1">
      <alignment horizontal="centerContinuous"/>
    </xf>
    <xf numFmtId="0" fontId="0" fillId="33" borderId="0" xfId="0" applyFill="1" applyAlignment="1">
      <alignment wrapText="1"/>
    </xf>
    <xf numFmtId="0" fontId="66" fillId="33" borderId="0" xfId="0" applyFont="1" applyFill="1" applyAlignment="1">
      <alignment/>
    </xf>
    <xf numFmtId="0" fontId="66" fillId="33" borderId="0" xfId="0" applyFont="1" applyFill="1" applyAlignment="1">
      <alignment wrapText="1"/>
    </xf>
    <xf numFmtId="164" fontId="0" fillId="34" borderId="0" xfId="0" applyNumberFormat="1" applyFill="1" applyAlignment="1">
      <alignment/>
    </xf>
    <xf numFmtId="0" fontId="0" fillId="34" borderId="0" xfId="0" applyFill="1" applyBorder="1" applyAlignment="1">
      <alignment/>
    </xf>
    <xf numFmtId="164" fontId="60" fillId="34" borderId="0" xfId="0" applyNumberFormat="1" applyFont="1" applyFill="1" applyBorder="1" applyAlignment="1">
      <alignment/>
    </xf>
    <xf numFmtId="165" fontId="4" fillId="33" borderId="12" xfId="55" applyNumberFormat="1" applyFont="1" applyFill="1" applyBorder="1">
      <alignment/>
      <protection/>
    </xf>
    <xf numFmtId="6" fontId="4" fillId="33" borderId="12" xfId="55" applyNumberFormat="1" applyFont="1" applyFill="1" applyBorder="1">
      <alignment/>
      <protection/>
    </xf>
    <xf numFmtId="0" fontId="4" fillId="33" borderId="12" xfId="55" applyFont="1" applyFill="1" applyBorder="1">
      <alignment/>
      <protection/>
    </xf>
    <xf numFmtId="10" fontId="4" fillId="33" borderId="12" xfId="55" applyNumberFormat="1" applyFont="1" applyFill="1" applyBorder="1">
      <alignment/>
      <protection/>
    </xf>
    <xf numFmtId="0" fontId="4" fillId="33" borderId="12" xfId="55" applyFont="1" applyFill="1" applyBorder="1" applyAlignment="1">
      <alignment horizontal="center" vertical="center"/>
      <protection/>
    </xf>
    <xf numFmtId="0" fontId="7" fillId="33" borderId="12" xfId="55" applyFont="1" applyFill="1" applyBorder="1" applyAlignment="1">
      <alignment horizontal="center" vertical="center" wrapText="1"/>
      <protection/>
    </xf>
    <xf numFmtId="166" fontId="7" fillId="33" borderId="12" xfId="55" applyNumberFormat="1" applyFont="1" applyFill="1" applyBorder="1" applyAlignment="1">
      <alignment horizontal="center" vertical="center" wrapText="1"/>
      <protection/>
    </xf>
    <xf numFmtId="0" fontId="7" fillId="33" borderId="12" xfId="55" applyFont="1" applyFill="1" applyBorder="1" applyAlignment="1">
      <alignment horizontal="center" vertical="center" wrapText="1" shrinkToFit="1"/>
      <protection/>
    </xf>
    <xf numFmtId="3" fontId="7" fillId="33" borderId="12" xfId="55" applyNumberFormat="1" applyFont="1" applyFill="1" applyBorder="1" applyAlignment="1">
      <alignment horizontal="center" vertical="center" wrapText="1"/>
      <protection/>
    </xf>
    <xf numFmtId="0" fontId="4" fillId="33" borderId="14" xfId="55" applyFont="1" applyFill="1" applyBorder="1">
      <alignment/>
      <protection/>
    </xf>
    <xf numFmtId="0" fontId="3" fillId="33" borderId="15" xfId="55" applyFont="1" applyFill="1" applyBorder="1">
      <alignment/>
      <protection/>
    </xf>
    <xf numFmtId="6" fontId="4" fillId="33" borderId="16" xfId="55" applyNumberFormat="1" applyFont="1" applyFill="1" applyBorder="1">
      <alignment/>
      <protection/>
    </xf>
    <xf numFmtId="10" fontId="61" fillId="33" borderId="13" xfId="0" applyNumberFormat="1" applyFont="1" applyFill="1" applyBorder="1" applyAlignment="1" applyProtection="1">
      <alignment/>
      <protection/>
    </xf>
    <xf numFmtId="0" fontId="66" fillId="33" borderId="0" xfId="0" applyFont="1" applyFill="1" applyAlignment="1">
      <alignment horizontal="left"/>
    </xf>
    <xf numFmtId="0" fontId="0" fillId="33" borderId="0" xfId="0" applyFont="1" applyFill="1" applyAlignment="1">
      <alignment horizontal="left" vertical="top" wrapText="1"/>
    </xf>
    <xf numFmtId="0" fontId="0" fillId="33" borderId="0" xfId="0" applyFill="1" applyAlignment="1">
      <alignment horizontal="left" vertical="top" wrapText="1"/>
    </xf>
    <xf numFmtId="0" fontId="0" fillId="33" borderId="0" xfId="0" applyFill="1" applyAlignment="1">
      <alignment vertical="top" wrapText="1"/>
    </xf>
    <xf numFmtId="0" fontId="67" fillId="33" borderId="0" xfId="0" applyFont="1" applyFill="1" applyAlignment="1">
      <alignment horizontal="centerContinuous"/>
    </xf>
    <xf numFmtId="0" fontId="62" fillId="34" borderId="0" xfId="0" applyFont="1" applyFill="1" applyAlignment="1">
      <alignment horizontal="centerContinuous"/>
    </xf>
    <xf numFmtId="0" fontId="59" fillId="33" borderId="0" xfId="0" applyFont="1" applyFill="1" applyAlignment="1">
      <alignment/>
    </xf>
    <xf numFmtId="0" fontId="68" fillId="33" borderId="0" xfId="0" applyFont="1" applyFill="1" applyAlignment="1">
      <alignment/>
    </xf>
    <xf numFmtId="0" fontId="69" fillId="34" borderId="0" xfId="0" applyFont="1" applyFill="1" applyAlignment="1">
      <alignment horizontal="centerContinuous"/>
    </xf>
    <xf numFmtId="168" fontId="7" fillId="33" borderId="12" xfId="55" applyNumberFormat="1" applyFont="1" applyFill="1" applyBorder="1" applyAlignment="1">
      <alignment horizontal="center" vertical="center" wrapText="1" shrinkToFit="1"/>
      <protection/>
    </xf>
    <xf numFmtId="0" fontId="68" fillId="0" borderId="0" xfId="0" applyFont="1" applyAlignment="1">
      <alignment/>
    </xf>
    <xf numFmtId="173" fontId="4" fillId="33" borderId="12" xfId="55" applyNumberFormat="1" applyFont="1" applyFill="1" applyBorder="1" applyProtection="1">
      <alignment/>
      <protection/>
    </xf>
    <xf numFmtId="0" fontId="58" fillId="34" borderId="0" xfId="0" applyFont="1" applyFill="1" applyAlignment="1">
      <alignment/>
    </xf>
    <xf numFmtId="0" fontId="70" fillId="34" borderId="0" xfId="0" applyFont="1" applyFill="1" applyAlignment="1">
      <alignment horizontal="centerContinuous" vertical="top"/>
    </xf>
    <xf numFmtId="0" fontId="10" fillId="34" borderId="0" xfId="0" applyFont="1" applyFill="1" applyAlignment="1">
      <alignment horizontal="centerContinuous" vertical="top"/>
    </xf>
    <xf numFmtId="0" fontId="10" fillId="34" borderId="0" xfId="55" applyFont="1" applyFill="1" applyBorder="1" applyAlignment="1">
      <alignment horizontal="centerContinuous"/>
      <protection/>
    </xf>
    <xf numFmtId="0" fontId="5" fillId="34" borderId="0" xfId="55" applyFont="1" applyFill="1" applyAlignment="1" quotePrefix="1">
      <alignment horizontal="centerContinuous"/>
      <protection/>
    </xf>
    <xf numFmtId="0" fontId="6" fillId="34" borderId="0" xfId="55" applyFont="1" applyFill="1" applyAlignment="1">
      <alignment horizontal="centerContinuous"/>
      <protection/>
    </xf>
    <xf numFmtId="0" fontId="9" fillId="34" borderId="0" xfId="55" applyFont="1" applyFill="1" applyBorder="1" applyAlignment="1">
      <alignment horizontal="left"/>
      <protection/>
    </xf>
    <xf numFmtId="10" fontId="9" fillId="34" borderId="0" xfId="55" applyNumberFormat="1" applyFont="1" applyFill="1" applyAlignment="1" quotePrefix="1">
      <alignment horizontal="left"/>
      <protection/>
    </xf>
    <xf numFmtId="0" fontId="4" fillId="34" borderId="0" xfId="55" applyFont="1" applyFill="1">
      <alignment/>
      <protection/>
    </xf>
    <xf numFmtId="0" fontId="4" fillId="34" borderId="0" xfId="55" applyFont="1" applyFill="1" applyAlignment="1" quotePrefix="1">
      <alignment horizontal="center"/>
      <protection/>
    </xf>
    <xf numFmtId="0" fontId="3" fillId="34" borderId="0" xfId="55" applyFill="1">
      <alignment/>
      <protection/>
    </xf>
    <xf numFmtId="3" fontId="7" fillId="34" borderId="0" xfId="55" applyNumberFormat="1" applyFont="1" applyFill="1" applyBorder="1" applyAlignment="1">
      <alignment horizontal="center" vertical="center" wrapText="1"/>
      <protection/>
    </xf>
    <xf numFmtId="6" fontId="4" fillId="34" borderId="0" xfId="55" applyNumberFormat="1" applyFont="1" applyFill="1">
      <alignment/>
      <protection/>
    </xf>
    <xf numFmtId="6" fontId="4" fillId="34" borderId="0" xfId="55" applyNumberFormat="1" applyFont="1" applyFill="1" applyBorder="1">
      <alignment/>
      <protection/>
    </xf>
    <xf numFmtId="0" fontId="71" fillId="34" borderId="0" xfId="0" applyFont="1" applyFill="1" applyAlignment="1">
      <alignment/>
    </xf>
    <xf numFmtId="9" fontId="64" fillId="34" borderId="0" xfId="0" applyNumberFormat="1" applyFont="1" applyFill="1" applyBorder="1" applyAlignment="1">
      <alignment/>
    </xf>
    <xf numFmtId="10" fontId="9" fillId="34" borderId="0" xfId="55" applyNumberFormat="1" applyFont="1" applyFill="1" applyAlignment="1">
      <alignment horizontal="left"/>
      <protection/>
    </xf>
    <xf numFmtId="10" fontId="6" fillId="34" borderId="0" xfId="55" applyNumberFormat="1" applyFont="1" applyFill="1" applyAlignment="1">
      <alignment horizontal="centerContinuous"/>
      <protection/>
    </xf>
    <xf numFmtId="3" fontId="4" fillId="34" borderId="0" xfId="55" applyNumberFormat="1" applyFont="1" applyFill="1">
      <alignment/>
      <protection/>
    </xf>
    <xf numFmtId="0" fontId="9" fillId="34" borderId="0" xfId="55" applyFont="1" applyFill="1">
      <alignment/>
      <protection/>
    </xf>
    <xf numFmtId="0" fontId="7" fillId="34" borderId="0" xfId="55" applyFont="1" applyFill="1" applyBorder="1">
      <alignment/>
      <protection/>
    </xf>
    <xf numFmtId="0" fontId="3" fillId="34" borderId="0" xfId="55" applyFill="1" applyBorder="1">
      <alignment/>
      <protection/>
    </xf>
    <xf numFmtId="0" fontId="3" fillId="33" borderId="10" xfId="55" applyFont="1" applyFill="1" applyBorder="1" applyAlignment="1">
      <alignment/>
      <protection/>
    </xf>
    <xf numFmtId="3" fontId="10" fillId="33" borderId="17" xfId="55" applyNumberFormat="1" applyFont="1" applyFill="1" applyBorder="1" applyAlignment="1">
      <alignment horizontal="centerContinuous"/>
      <protection/>
    </xf>
    <xf numFmtId="3" fontId="3" fillId="33" borderId="18" xfId="55" applyNumberFormat="1" applyFont="1" applyFill="1" applyBorder="1" applyAlignment="1">
      <alignment horizontal="centerContinuous"/>
      <protection/>
    </xf>
    <xf numFmtId="0" fontId="3" fillId="33" borderId="19" xfId="55" applyFill="1" applyBorder="1" applyAlignment="1">
      <alignment horizontal="centerContinuous"/>
      <protection/>
    </xf>
    <xf numFmtId="0" fontId="4" fillId="33" borderId="14" xfId="55" applyFont="1" applyFill="1" applyBorder="1" applyAlignment="1">
      <alignment horizontal="center" vertical="center"/>
      <protection/>
    </xf>
    <xf numFmtId="0" fontId="3" fillId="33" borderId="15" xfId="55" applyFill="1" applyBorder="1">
      <alignment/>
      <protection/>
    </xf>
    <xf numFmtId="0" fontId="3" fillId="33" borderId="16" xfId="55" applyFill="1" applyBorder="1">
      <alignment/>
      <protection/>
    </xf>
    <xf numFmtId="0" fontId="0" fillId="0" borderId="0" xfId="0" applyFill="1" applyAlignment="1">
      <alignment/>
    </xf>
    <xf numFmtId="0" fontId="0" fillId="0" borderId="0" xfId="0" applyFill="1" applyBorder="1" applyAlignment="1">
      <alignment/>
    </xf>
    <xf numFmtId="8" fontId="0" fillId="0" borderId="0" xfId="0" applyNumberFormat="1" applyFill="1" applyBorder="1" applyAlignment="1">
      <alignment horizontal="right"/>
    </xf>
    <xf numFmtId="10" fontId="0" fillId="0" borderId="0" xfId="0" applyNumberFormat="1" applyFill="1" applyBorder="1" applyAlignment="1">
      <alignment/>
    </xf>
    <xf numFmtId="164" fontId="0" fillId="0" borderId="0" xfId="0" applyNumberFormat="1" applyFill="1" applyBorder="1" applyAlignment="1">
      <alignment/>
    </xf>
    <xf numFmtId="8" fontId="0" fillId="0" borderId="0" xfId="0" applyNumberFormat="1" applyFill="1" applyBorder="1" applyAlignment="1">
      <alignment/>
    </xf>
    <xf numFmtId="44" fontId="0" fillId="0" borderId="0" xfId="44" applyFont="1" applyFill="1" applyBorder="1" applyAlignment="1">
      <alignment/>
    </xf>
    <xf numFmtId="9" fontId="0" fillId="0" borderId="0" xfId="0" applyNumberFormat="1" applyFill="1" applyBorder="1" applyAlignment="1">
      <alignment/>
    </xf>
    <xf numFmtId="0" fontId="4" fillId="0" borderId="0" xfId="55" applyFont="1" applyFill="1">
      <alignment/>
      <protection/>
    </xf>
    <xf numFmtId="3" fontId="4" fillId="0" borderId="0" xfId="55" applyNumberFormat="1" applyFont="1" applyFill="1">
      <alignment/>
      <protection/>
    </xf>
    <xf numFmtId="0" fontId="3" fillId="0" borderId="0" xfId="55" applyFill="1">
      <alignment/>
      <protection/>
    </xf>
    <xf numFmtId="0" fontId="3" fillId="0" borderId="0" xfId="55" applyFont="1" applyFill="1">
      <alignment/>
      <protection/>
    </xf>
    <xf numFmtId="3" fontId="3" fillId="0" borderId="0" xfId="55" applyNumberFormat="1" applyFont="1" applyFill="1">
      <alignment/>
      <protection/>
    </xf>
    <xf numFmtId="0" fontId="3" fillId="0" borderId="0" xfId="55" applyFill="1" applyBorder="1">
      <alignment/>
      <protection/>
    </xf>
    <xf numFmtId="0" fontId="7" fillId="0" borderId="0" xfId="55" applyFont="1" applyFill="1" applyBorder="1">
      <alignment/>
      <protection/>
    </xf>
    <xf numFmtId="6" fontId="4" fillId="0" borderId="0" xfId="55" applyNumberFormat="1" applyFont="1" applyFill="1" applyBorder="1">
      <alignment/>
      <protection/>
    </xf>
    <xf numFmtId="0" fontId="8" fillId="0" borderId="0" xfId="55" applyFont="1" applyFill="1" applyBorder="1">
      <alignment/>
      <protection/>
    </xf>
    <xf numFmtId="6" fontId="3" fillId="0" borderId="0" xfId="55" applyNumberFormat="1" applyFill="1" applyBorder="1">
      <alignment/>
      <protection/>
    </xf>
    <xf numFmtId="0" fontId="4" fillId="0" borderId="0" xfId="55" applyFont="1" applyFill="1" applyBorder="1">
      <alignment/>
      <protection/>
    </xf>
    <xf numFmtId="3" fontId="4" fillId="0" borderId="0" xfId="55" applyNumberFormat="1" applyFont="1" applyFill="1" applyBorder="1">
      <alignment/>
      <protection/>
    </xf>
    <xf numFmtId="0" fontId="3" fillId="0" borderId="0" xfId="55" applyFont="1" applyFill="1" applyBorder="1">
      <alignment/>
      <protection/>
    </xf>
    <xf numFmtId="3" fontId="3" fillId="0" borderId="0" xfId="55" applyNumberFormat="1" applyFont="1" applyFill="1" applyBorder="1">
      <alignment/>
      <protection/>
    </xf>
    <xf numFmtId="0" fontId="4" fillId="0" borderId="0" xfId="55" applyFont="1" applyFill="1" applyBorder="1" applyAlignment="1">
      <alignment horizontal="center" vertical="center"/>
      <protection/>
    </xf>
    <xf numFmtId="0" fontId="8" fillId="0" borderId="0" xfId="55" applyFont="1" applyFill="1" applyBorder="1" applyAlignment="1">
      <alignment/>
      <protection/>
    </xf>
    <xf numFmtId="6" fontId="3" fillId="0" borderId="0" xfId="55" applyNumberFormat="1" applyFill="1" applyBorder="1" applyAlignment="1">
      <alignment/>
      <protection/>
    </xf>
    <xf numFmtId="0" fontId="0" fillId="0" borderId="0" xfId="0" applyFill="1" applyAlignment="1">
      <alignment wrapText="1"/>
    </xf>
    <xf numFmtId="0" fontId="72" fillId="33" borderId="0" xfId="0" applyFont="1" applyFill="1" applyAlignment="1">
      <alignment horizontal="centerContinuous"/>
    </xf>
    <xf numFmtId="10" fontId="60" fillId="33" borderId="13" xfId="0" applyNumberFormat="1" applyFont="1" applyFill="1" applyBorder="1" applyAlignment="1" applyProtection="1">
      <alignment/>
      <protection/>
    </xf>
    <xf numFmtId="164" fontId="0" fillId="34" borderId="0" xfId="0" applyNumberFormat="1" applyFill="1" applyBorder="1" applyAlignment="1">
      <alignment/>
    </xf>
    <xf numFmtId="0" fontId="61" fillId="33" borderId="20" xfId="0" applyFont="1" applyFill="1" applyBorder="1" applyAlignment="1">
      <alignment/>
    </xf>
    <xf numFmtId="0" fontId="61" fillId="33" borderId="21" xfId="0" applyFont="1" applyFill="1" applyBorder="1" applyAlignment="1">
      <alignment/>
    </xf>
    <xf numFmtId="0" fontId="61" fillId="33" borderId="22" xfId="0" applyFont="1" applyFill="1" applyBorder="1" applyAlignment="1">
      <alignment/>
    </xf>
    <xf numFmtId="0" fontId="61" fillId="33" borderId="23" xfId="0" applyFont="1" applyFill="1" applyBorder="1" applyAlignment="1">
      <alignment/>
    </xf>
    <xf numFmtId="0" fontId="61" fillId="33" borderId="0" xfId="0" applyFont="1" applyFill="1" applyBorder="1" applyAlignment="1">
      <alignment/>
    </xf>
    <xf numFmtId="10" fontId="61" fillId="33" borderId="24" xfId="0" applyNumberFormat="1" applyFont="1" applyFill="1" applyBorder="1" applyAlignment="1">
      <alignment horizontal="left"/>
    </xf>
    <xf numFmtId="0" fontId="61" fillId="33" borderId="24" xfId="0" applyFont="1" applyFill="1" applyBorder="1" applyAlignment="1">
      <alignment horizontal="left"/>
    </xf>
    <xf numFmtId="0" fontId="61" fillId="33" borderId="24" xfId="0" applyFont="1" applyFill="1" applyBorder="1" applyAlignment="1">
      <alignment/>
    </xf>
    <xf numFmtId="10" fontId="61" fillId="33" borderId="0" xfId="0" applyNumberFormat="1" applyFont="1" applyFill="1" applyBorder="1" applyAlignment="1">
      <alignment horizontal="left"/>
    </xf>
    <xf numFmtId="0" fontId="61" fillId="33" borderId="25" xfId="0" applyFont="1" applyFill="1" applyBorder="1" applyAlignment="1">
      <alignment/>
    </xf>
    <xf numFmtId="0" fontId="61" fillId="33" borderId="26" xfId="0" applyFont="1" applyFill="1" applyBorder="1" applyAlignment="1">
      <alignment/>
    </xf>
    <xf numFmtId="0" fontId="61" fillId="33" borderId="27" xfId="0" applyFont="1" applyFill="1" applyBorder="1" applyAlignment="1">
      <alignment/>
    </xf>
    <xf numFmtId="0" fontId="60" fillId="33" borderId="0" xfId="0" applyFont="1" applyFill="1" applyAlignment="1">
      <alignment/>
    </xf>
    <xf numFmtId="0" fontId="61" fillId="33" borderId="0" xfId="0" applyFont="1" applyFill="1" applyAlignment="1">
      <alignment/>
    </xf>
    <xf numFmtId="164" fontId="61" fillId="33" borderId="0" xfId="0" applyNumberFormat="1" applyFont="1" applyFill="1" applyAlignment="1">
      <alignment/>
    </xf>
    <xf numFmtId="0" fontId="61" fillId="33" borderId="0" xfId="0" applyFont="1" applyFill="1" applyAlignment="1">
      <alignment horizontal="centerContinuous"/>
    </xf>
    <xf numFmtId="8" fontId="61" fillId="33" borderId="0" xfId="0" applyNumberFormat="1" applyFont="1" applyFill="1" applyAlignment="1">
      <alignment/>
    </xf>
    <xf numFmtId="0" fontId="60" fillId="33" borderId="15" xfId="0" applyFont="1" applyFill="1" applyBorder="1" applyAlignment="1">
      <alignment/>
    </xf>
    <xf numFmtId="0" fontId="61" fillId="33" borderId="15" xfId="0" applyFont="1" applyFill="1" applyBorder="1" applyAlignment="1">
      <alignment/>
    </xf>
    <xf numFmtId="10" fontId="61" fillId="33" borderId="15" xfId="0" applyNumberFormat="1" applyFont="1" applyFill="1" applyBorder="1" applyAlignment="1">
      <alignment/>
    </xf>
    <xf numFmtId="44" fontId="61" fillId="33" borderId="0" xfId="44" applyFont="1" applyFill="1" applyAlignment="1">
      <alignment/>
    </xf>
    <xf numFmtId="8" fontId="61" fillId="33" borderId="15" xfId="0" applyNumberFormat="1" applyFont="1" applyFill="1" applyBorder="1" applyAlignment="1">
      <alignment/>
    </xf>
    <xf numFmtId="8" fontId="61" fillId="33" borderId="0" xfId="0" applyNumberFormat="1" applyFont="1" applyFill="1" applyBorder="1" applyAlignment="1">
      <alignment/>
    </xf>
    <xf numFmtId="10" fontId="61" fillId="33" borderId="0" xfId="0" applyNumberFormat="1" applyFont="1" applyFill="1" applyBorder="1" applyAlignment="1">
      <alignment/>
    </xf>
    <xf numFmtId="164" fontId="61" fillId="33" borderId="15" xfId="0" applyNumberFormat="1" applyFont="1" applyFill="1" applyBorder="1" applyAlignment="1">
      <alignment/>
    </xf>
    <xf numFmtId="164" fontId="61" fillId="33" borderId="13" xfId="0" applyNumberFormat="1" applyFont="1" applyFill="1" applyBorder="1" applyAlignment="1" applyProtection="1">
      <alignment/>
      <protection/>
    </xf>
    <xf numFmtId="0" fontId="60" fillId="33" borderId="12" xfId="0" applyFont="1" applyFill="1" applyBorder="1" applyAlignment="1" applyProtection="1">
      <alignment horizontal="center" vertical="top" wrapText="1"/>
      <protection locked="0"/>
    </xf>
    <xf numFmtId="0" fontId="60" fillId="33" borderId="13" xfId="0" applyFont="1" applyFill="1" applyBorder="1" applyAlignment="1" applyProtection="1">
      <alignment/>
      <protection locked="0"/>
    </xf>
    <xf numFmtId="0" fontId="60" fillId="33" borderId="12" xfId="0" applyFont="1" applyFill="1" applyBorder="1" applyAlignment="1" applyProtection="1">
      <alignment/>
      <protection locked="0"/>
    </xf>
    <xf numFmtId="0" fontId="60" fillId="33" borderId="12" xfId="0" applyFont="1" applyFill="1" applyBorder="1" applyAlignment="1" applyProtection="1">
      <alignment horizontal="center" vertical="top" wrapText="1"/>
      <protection/>
    </xf>
    <xf numFmtId="164" fontId="61" fillId="36" borderId="13" xfId="0" applyNumberFormat="1" applyFont="1" applyFill="1" applyBorder="1" applyAlignment="1" applyProtection="1">
      <alignment/>
      <protection locked="0"/>
    </xf>
    <xf numFmtId="8" fontId="61" fillId="33" borderId="13" xfId="0" applyNumberFormat="1" applyFont="1" applyFill="1" applyBorder="1" applyAlignment="1" applyProtection="1">
      <alignment/>
      <protection/>
    </xf>
    <xf numFmtId="164" fontId="60" fillId="33" borderId="12" xfId="0" applyNumberFormat="1" applyFont="1" applyFill="1" applyBorder="1" applyAlignment="1" applyProtection="1">
      <alignment/>
      <protection/>
    </xf>
    <xf numFmtId="164" fontId="60" fillId="33" borderId="13" xfId="0" applyNumberFormat="1" applyFont="1" applyFill="1" applyBorder="1" applyAlignment="1" applyProtection="1">
      <alignment/>
      <protection/>
    </xf>
    <xf numFmtId="8" fontId="60" fillId="33" borderId="13" xfId="0" applyNumberFormat="1" applyFont="1" applyFill="1" applyBorder="1" applyAlignment="1" applyProtection="1">
      <alignment/>
      <protection/>
    </xf>
    <xf numFmtId="0" fontId="59" fillId="33" borderId="0" xfId="0" applyFont="1" applyFill="1" applyAlignment="1" applyProtection="1">
      <alignment/>
      <protection locked="0"/>
    </xf>
    <xf numFmtId="0" fontId="59" fillId="36" borderId="12" xfId="0" applyFont="1" applyFill="1" applyBorder="1" applyAlignment="1" applyProtection="1">
      <alignment horizontal="left"/>
      <protection locked="0"/>
    </xf>
    <xf numFmtId="0" fontId="59" fillId="36" borderId="28" xfId="0" applyFont="1" applyFill="1" applyBorder="1" applyAlignment="1" applyProtection="1">
      <alignment/>
      <protection locked="0"/>
    </xf>
    <xf numFmtId="0" fontId="59" fillId="33" borderId="29" xfId="0" applyFont="1" applyFill="1" applyBorder="1" applyAlignment="1" applyProtection="1">
      <alignment/>
      <protection locked="0"/>
    </xf>
    <xf numFmtId="49" fontId="59" fillId="36" borderId="13" xfId="0" applyNumberFormat="1" applyFont="1" applyFill="1" applyBorder="1" applyAlignment="1" applyProtection="1">
      <alignment horizontal="left"/>
      <protection locked="0"/>
    </xf>
    <xf numFmtId="164" fontId="59" fillId="36" borderId="12" xfId="0" applyNumberFormat="1" applyFont="1" applyFill="1" applyBorder="1" applyAlignment="1" applyProtection="1">
      <alignment horizontal="left"/>
      <protection locked="0"/>
    </xf>
    <xf numFmtId="164" fontId="59" fillId="33" borderId="0" xfId="0" applyNumberFormat="1" applyFont="1" applyFill="1" applyAlignment="1" applyProtection="1">
      <alignment horizontal="left"/>
      <protection locked="0"/>
    </xf>
    <xf numFmtId="0" fontId="60" fillId="36" borderId="12" xfId="0" applyFont="1" applyFill="1" applyBorder="1" applyAlignment="1" applyProtection="1">
      <alignment/>
      <protection locked="0"/>
    </xf>
    <xf numFmtId="165" fontId="4" fillId="36" borderId="12" xfId="55" applyNumberFormat="1" applyFont="1" applyFill="1" applyBorder="1" applyProtection="1">
      <alignment/>
      <protection locked="0"/>
    </xf>
    <xf numFmtId="0" fontId="4" fillId="36" borderId="12" xfId="55" applyFont="1" applyFill="1" applyBorder="1" applyProtection="1">
      <alignment/>
      <protection locked="0"/>
    </xf>
    <xf numFmtId="6" fontId="4" fillId="36" borderId="12" xfId="55" applyNumberFormat="1" applyFont="1" applyFill="1" applyBorder="1" applyProtection="1">
      <alignment/>
      <protection locked="0"/>
    </xf>
    <xf numFmtId="164" fontId="61" fillId="36" borderId="0" xfId="0" applyNumberFormat="1" applyFont="1" applyFill="1" applyAlignment="1" applyProtection="1">
      <alignment/>
      <protection locked="0"/>
    </xf>
    <xf numFmtId="0" fontId="0" fillId="0" borderId="26" xfId="0" applyBorder="1" applyAlignment="1">
      <alignment/>
    </xf>
    <xf numFmtId="0" fontId="59" fillId="36" borderId="30" xfId="0" applyFont="1" applyFill="1" applyBorder="1" applyAlignment="1" applyProtection="1">
      <alignment horizontal="left"/>
      <protection locked="0"/>
    </xf>
    <xf numFmtId="0" fontId="59" fillId="36" borderId="31" xfId="0" applyFont="1" applyFill="1" applyBorder="1" applyAlignment="1" applyProtection="1">
      <alignment horizontal="left"/>
      <protection locked="0"/>
    </xf>
    <xf numFmtId="0" fontId="62" fillId="34" borderId="0" xfId="0" applyFont="1" applyFill="1" applyAlignment="1">
      <alignment horizontal="right" vertical="top"/>
    </xf>
    <xf numFmtId="0" fontId="73" fillId="0" borderId="0" xfId="0" applyFont="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
          <c:y val="0.075"/>
          <c:w val="0.96525"/>
          <c:h val="0.912"/>
        </c:manualLayout>
      </c:layout>
      <c:lineChart>
        <c:grouping val="standard"/>
        <c:varyColors val="0"/>
        <c:ser>
          <c:idx val="0"/>
          <c:order val="0"/>
          <c:tx>
            <c:v>Revenue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noFill/>
              <a:ln w="3175">
                <a:noFill/>
              </a:ln>
            </c:spPr>
            <c:dLblPos val="l"/>
            <c:showLegendKey val="0"/>
            <c:showVal val="1"/>
            <c:showBubbleSize val="0"/>
            <c:showCatName val="0"/>
            <c:showSerName val="0"/>
            <c:showLeaderLines val="1"/>
            <c:showPercent val="0"/>
          </c:dLbls>
          <c:cat>
            <c:strRef>
              <c:f>'Exp. Hist.'!$H$6:$H$17</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'Rev. Hist.'!$M$6:$M$17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v>Expenditures</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noFill/>
              <a:ln w="3175">
                <a:noFill/>
              </a:ln>
            </c:spPr>
            <c:dLblPos val="r"/>
            <c:showLegendKey val="0"/>
            <c:showVal val="1"/>
            <c:showBubbleSize val="0"/>
            <c:showCatName val="0"/>
            <c:showSerName val="0"/>
            <c:showLeaderLines val="1"/>
            <c:showPercent val="0"/>
          </c:dLbls>
          <c:cat>
            <c:strRef>
              <c:f>'Exp. Hist.'!$H$6:$H$17</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'Exp. Hist.'!$J$6:$J$17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36270839"/>
        <c:axId val="58002096"/>
      </c:lineChart>
      <c:catAx>
        <c:axId val="36270839"/>
        <c:scaling>
          <c:orientation val="minMax"/>
        </c:scaling>
        <c:axPos val="b"/>
        <c:delete val="0"/>
        <c:numFmt formatCode="General" sourceLinked="1"/>
        <c:majorTickMark val="none"/>
        <c:minorTickMark val="none"/>
        <c:tickLblPos val="nextTo"/>
        <c:spPr>
          <a:ln w="3175">
            <a:solidFill>
              <a:srgbClr val="808080"/>
            </a:solidFill>
          </a:ln>
        </c:spPr>
        <c:crossAx val="58002096"/>
        <c:crosses val="autoZero"/>
        <c:auto val="1"/>
        <c:lblOffset val="100"/>
        <c:tickLblSkip val="1"/>
        <c:noMultiLvlLbl val="0"/>
      </c:catAx>
      <c:valAx>
        <c:axId val="58002096"/>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Revenue/Expenditures</a:t>
                </a:r>
              </a:p>
            </c:rich>
          </c:tx>
          <c:layout>
            <c:manualLayout>
              <c:xMode val="factor"/>
              <c:yMode val="factor"/>
              <c:x val="0.013"/>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6270839"/>
        <c:crossesAt val="1"/>
        <c:crossBetween val="between"/>
        <c:dispUnits/>
      </c:valAx>
      <c:dTable>
        <c:showHorzBorder val="1"/>
        <c:showVertBorder val="1"/>
        <c:showOutline val="1"/>
        <c:showKeys val="1"/>
        <c:spPr>
          <a:ln w="3175">
            <a:solidFill>
              <a:srgbClr val="808080"/>
            </a:solidFill>
          </a:ln>
        </c:spPr>
      </c:dTable>
      <c:spPr>
        <a:solidFill>
          <a:srgbClr val="FFFFFF"/>
        </a:solidFill>
        <a:ln w="3175">
          <a:noFill/>
        </a:ln>
      </c:spPr>
    </c:plotArea>
    <c:plotVisOnly val="1"/>
    <c:dispBlanksAs val="gap"/>
    <c:showDLblsOverMax val="0"/>
  </c:chart>
  <c:spPr>
    <a:noFill/>
    <a:ln w="25400">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19</xdr:col>
      <xdr:colOff>0</xdr:colOff>
      <xdr:row>37</xdr:row>
      <xdr:rowOff>57150</xdr:rowOff>
    </xdr:to>
    <xdr:graphicFrame>
      <xdr:nvGraphicFramePr>
        <xdr:cNvPr id="1" name="Chart 1"/>
        <xdr:cNvGraphicFramePr/>
      </xdr:nvGraphicFramePr>
      <xdr:xfrm>
        <a:off x="0" y="0"/>
        <a:ext cx="11582400" cy="7105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H91"/>
  <sheetViews>
    <sheetView tabSelected="1" zoomScalePageLayoutView="0" workbookViewId="0" topLeftCell="A1">
      <selection activeCell="J10" sqref="J10"/>
    </sheetView>
  </sheetViews>
  <sheetFormatPr defaultColWidth="9.140625" defaultRowHeight="15"/>
  <cols>
    <col min="1" max="1" width="9.7109375" style="0" customWidth="1"/>
    <col min="2" max="2" width="89.421875" style="0" customWidth="1"/>
    <col min="3" max="3" width="9.7109375" style="0" customWidth="1"/>
  </cols>
  <sheetData>
    <row r="1" spans="1:34" ht="15">
      <c r="A1" s="23"/>
      <c r="B1" s="23"/>
      <c r="C1" s="23"/>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row>
    <row r="2" spans="1:34" ht="15">
      <c r="A2" s="23"/>
      <c r="B2" s="23"/>
      <c r="C2" s="23"/>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row>
    <row r="3" spans="1:34" ht="15.75">
      <c r="A3" s="23"/>
      <c r="B3" s="65" t="s">
        <v>33</v>
      </c>
      <c r="C3" s="23"/>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row>
    <row r="4" spans="1:34" s="12" customFormat="1" ht="15">
      <c r="A4" s="23"/>
      <c r="B4" s="41"/>
      <c r="C4" s="23"/>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row>
    <row r="5" spans="1:34" s="12" customFormat="1" ht="15">
      <c r="A5" s="23"/>
      <c r="B5" s="61" t="s">
        <v>44</v>
      </c>
      <c r="C5" s="23"/>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row>
    <row r="6" spans="1:34" s="12" customFormat="1" ht="15">
      <c r="A6" s="23"/>
      <c r="B6" s="41"/>
      <c r="C6" s="23"/>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row>
    <row r="7" spans="1:34" s="12" customFormat="1" ht="45" customHeight="1">
      <c r="A7" s="23"/>
      <c r="B7" s="62" t="s">
        <v>45</v>
      </c>
      <c r="C7" s="23"/>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row>
    <row r="8" spans="1:34" s="12" customFormat="1" ht="15" customHeight="1">
      <c r="A8" s="23"/>
      <c r="B8" s="62"/>
      <c r="C8" s="23"/>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row>
    <row r="9" spans="1:34" s="12" customFormat="1" ht="59.25" customHeight="1">
      <c r="A9" s="23"/>
      <c r="B9" s="62" t="s">
        <v>46</v>
      </c>
      <c r="C9" s="23"/>
      <c r="D9" s="102"/>
      <c r="E9" s="102"/>
      <c r="F9" s="102"/>
      <c r="G9" s="102"/>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row>
    <row r="10" spans="1:34" s="12" customFormat="1" ht="15" customHeight="1">
      <c r="A10" s="23"/>
      <c r="B10" s="62"/>
      <c r="C10" s="23"/>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row>
    <row r="11" spans="1:34" s="12" customFormat="1" ht="60.75" customHeight="1">
      <c r="A11" s="23"/>
      <c r="B11" s="63" t="s">
        <v>52</v>
      </c>
      <c r="C11" s="23"/>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row>
    <row r="12" spans="1:34" s="12" customFormat="1" ht="15" customHeight="1">
      <c r="A12" s="23"/>
      <c r="B12" s="63"/>
      <c r="C12" s="23"/>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row>
    <row r="13" spans="1:34" s="12" customFormat="1" ht="30.75" customHeight="1">
      <c r="A13" s="23"/>
      <c r="B13" s="63" t="s">
        <v>53</v>
      </c>
      <c r="C13" s="23"/>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row>
    <row r="14" spans="1:34" s="12" customFormat="1" ht="15">
      <c r="A14" s="23"/>
      <c r="B14" s="23"/>
      <c r="C14" s="23"/>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row>
    <row r="15" spans="1:34" s="12" customFormat="1" ht="15">
      <c r="A15" s="23"/>
      <c r="B15" s="43" t="s">
        <v>34</v>
      </c>
      <c r="C15" s="23"/>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row>
    <row r="16" spans="1:34" ht="15">
      <c r="A16" s="23"/>
      <c r="B16" s="23"/>
      <c r="C16" s="23"/>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row>
    <row r="17" spans="1:34" ht="75">
      <c r="A17" s="23"/>
      <c r="B17" s="42" t="s">
        <v>54</v>
      </c>
      <c r="C17" s="23"/>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row>
    <row r="18" spans="1:34" s="12" customFormat="1" ht="15">
      <c r="A18" s="23"/>
      <c r="B18" s="42"/>
      <c r="C18" s="23"/>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row>
    <row r="19" spans="1:34" ht="46.5" customHeight="1">
      <c r="A19" s="23"/>
      <c r="B19" s="64" t="s">
        <v>68</v>
      </c>
      <c r="C19" s="23"/>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row>
    <row r="20" spans="1:34" ht="15">
      <c r="A20" s="23"/>
      <c r="B20" s="42"/>
      <c r="C20" s="23"/>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row>
    <row r="21" spans="1:34" ht="45">
      <c r="A21" s="23"/>
      <c r="B21" s="42" t="s">
        <v>67</v>
      </c>
      <c r="C21" s="23"/>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row>
    <row r="22" spans="1:34" ht="15">
      <c r="A22" s="23"/>
      <c r="B22" s="42"/>
      <c r="C22" s="23"/>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row>
    <row r="23" spans="1:34" ht="75">
      <c r="A23" s="23"/>
      <c r="B23" s="42" t="s">
        <v>47</v>
      </c>
      <c r="C23" s="23"/>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row>
    <row r="24" spans="1:34" ht="15">
      <c r="A24" s="23"/>
      <c r="B24" s="42"/>
      <c r="C24" s="23"/>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row>
    <row r="25" spans="1:34" s="12" customFormat="1" ht="15">
      <c r="A25" s="23"/>
      <c r="B25" s="44" t="s">
        <v>39</v>
      </c>
      <c r="C25" s="23"/>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row>
    <row r="26" spans="1:34" s="12" customFormat="1" ht="15">
      <c r="A26" s="23"/>
      <c r="B26" s="42"/>
      <c r="C26" s="23"/>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row>
    <row r="27" spans="1:34" s="12" customFormat="1" ht="44.25" customHeight="1">
      <c r="A27" s="23"/>
      <c r="B27" s="64" t="s">
        <v>66</v>
      </c>
      <c r="C27" s="23"/>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row>
    <row r="28" spans="1:34" s="12" customFormat="1" ht="15">
      <c r="A28" s="23"/>
      <c r="B28" s="42"/>
      <c r="C28" s="23"/>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row>
    <row r="29" spans="1:34" s="12" customFormat="1" ht="30">
      <c r="A29" s="23"/>
      <c r="B29" s="42" t="s">
        <v>48</v>
      </c>
      <c r="C29" s="23"/>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row>
    <row r="30" spans="1:34" s="12" customFormat="1" ht="15">
      <c r="A30" s="23"/>
      <c r="B30" s="42"/>
      <c r="C30" s="23"/>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row>
    <row r="31" spans="1:34" ht="15">
      <c r="A31" s="23"/>
      <c r="B31" s="44" t="s">
        <v>35</v>
      </c>
      <c r="C31" s="23"/>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row>
    <row r="32" spans="1:34" s="12" customFormat="1" ht="15">
      <c r="A32" s="23"/>
      <c r="B32" s="42"/>
      <c r="C32" s="23"/>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row>
    <row r="33" spans="1:34" s="12" customFormat="1" ht="45">
      <c r="A33" s="23"/>
      <c r="B33" s="42" t="s">
        <v>62</v>
      </c>
      <c r="C33" s="23"/>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row>
    <row r="34" spans="1:34" ht="15">
      <c r="A34" s="23"/>
      <c r="B34" s="42"/>
      <c r="C34" s="23"/>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row>
    <row r="35" spans="1:34" s="12" customFormat="1" ht="15">
      <c r="A35" s="23"/>
      <c r="B35" s="44" t="s">
        <v>36</v>
      </c>
      <c r="C35" s="23"/>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row>
    <row r="36" spans="1:34" s="12" customFormat="1" ht="15">
      <c r="A36" s="23"/>
      <c r="B36" s="42"/>
      <c r="C36" s="23"/>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row>
    <row r="37" spans="1:34" ht="45">
      <c r="A37" s="23"/>
      <c r="B37" s="42" t="s">
        <v>49</v>
      </c>
      <c r="C37" s="23"/>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row>
    <row r="38" spans="1:34" ht="15">
      <c r="A38" s="23"/>
      <c r="B38" s="42"/>
      <c r="C38" s="23"/>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row>
    <row r="39" spans="1:34" ht="90" customHeight="1">
      <c r="A39" s="23"/>
      <c r="B39" s="63" t="s">
        <v>63</v>
      </c>
      <c r="C39" s="23"/>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row>
    <row r="40" spans="1:34" s="12" customFormat="1" ht="15">
      <c r="A40" s="23"/>
      <c r="B40" s="42"/>
      <c r="C40" s="23"/>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row>
    <row r="41" spans="1:34" s="12" customFormat="1" ht="15">
      <c r="A41" s="23"/>
      <c r="B41" s="44" t="s">
        <v>37</v>
      </c>
      <c r="C41" s="23"/>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row>
    <row r="42" spans="1:34" s="12" customFormat="1" ht="15">
      <c r="A42" s="23"/>
      <c r="B42" s="42"/>
      <c r="C42" s="23"/>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row>
    <row r="43" spans="1:34" s="12" customFormat="1" ht="45">
      <c r="A43" s="23"/>
      <c r="B43" s="42" t="s">
        <v>50</v>
      </c>
      <c r="C43" s="23"/>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row>
    <row r="44" spans="1:34" s="12" customFormat="1" ht="15">
      <c r="A44" s="23"/>
      <c r="B44" s="42"/>
      <c r="C44" s="23"/>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row>
    <row r="45" spans="1:34" s="12" customFormat="1" ht="45">
      <c r="A45" s="23"/>
      <c r="B45" s="42" t="s">
        <v>38</v>
      </c>
      <c r="C45" s="23"/>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row>
    <row r="46" spans="1:34" ht="15">
      <c r="A46" s="23"/>
      <c r="B46" s="42"/>
      <c r="C46" s="23"/>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row>
    <row r="47" spans="1:34" ht="45">
      <c r="A47" s="23"/>
      <c r="B47" s="44" t="s">
        <v>51</v>
      </c>
      <c r="C47" s="23"/>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row>
    <row r="48" spans="1:34" ht="15">
      <c r="A48" s="23"/>
      <c r="B48" s="42"/>
      <c r="C48" s="23"/>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row>
    <row r="49" spans="1:34" ht="15">
      <c r="A49" s="23"/>
      <c r="B49" s="42"/>
      <c r="C49" s="23"/>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row>
    <row r="50" spans="1:34" ht="15">
      <c r="A50" s="102"/>
      <c r="B50" s="127"/>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row>
    <row r="51" spans="1:34" ht="15">
      <c r="A51" s="102"/>
      <c r="B51" s="127"/>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row>
    <row r="52" spans="1:34" ht="15">
      <c r="A52" s="102"/>
      <c r="B52" s="127"/>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row>
    <row r="53" spans="1:34" ht="15">
      <c r="A53" s="102"/>
      <c r="B53" s="127"/>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row>
    <row r="54" spans="1:34" ht="15">
      <c r="A54" s="102"/>
      <c r="B54" s="127"/>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row>
    <row r="55" spans="1:34" ht="15">
      <c r="A55" s="102"/>
      <c r="B55" s="127"/>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row>
    <row r="56" spans="1:34" ht="15">
      <c r="A56" s="102"/>
      <c r="B56" s="127"/>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row>
    <row r="57" spans="1:34" ht="15">
      <c r="A57" s="102"/>
      <c r="B57" s="127"/>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row>
    <row r="58" spans="1:34" ht="15">
      <c r="A58" s="102"/>
      <c r="B58" s="127"/>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row>
    <row r="59" spans="1:34" ht="15">
      <c r="A59" s="102"/>
      <c r="B59" s="127"/>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row>
    <row r="60" spans="1:34" ht="15">
      <c r="A60" s="102"/>
      <c r="B60" s="127"/>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row>
    <row r="61" spans="1:34" ht="15">
      <c r="A61" s="102"/>
      <c r="B61" s="127"/>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row>
    <row r="62" spans="1:34" ht="15">
      <c r="A62" s="102"/>
      <c r="B62" s="127"/>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row>
    <row r="63" spans="1:34" ht="15">
      <c r="A63" s="102"/>
      <c r="B63" s="127"/>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row>
    <row r="64" spans="1:34" ht="15">
      <c r="A64" s="102"/>
      <c r="B64" s="127"/>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row>
    <row r="65" spans="1:34" ht="15">
      <c r="A65" s="102"/>
      <c r="B65" s="127"/>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row>
    <row r="66" spans="1:34" ht="15">
      <c r="A66" s="102"/>
      <c r="B66" s="127"/>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c r="AB66" s="102"/>
      <c r="AC66" s="102"/>
      <c r="AD66" s="102"/>
      <c r="AE66" s="102"/>
      <c r="AF66" s="102"/>
      <c r="AG66" s="102"/>
      <c r="AH66" s="102"/>
    </row>
    <row r="67" spans="1:34" ht="15">
      <c r="A67" s="102"/>
      <c r="B67" s="127"/>
      <c r="C67" s="102"/>
      <c r="D67" s="102"/>
      <c r="E67" s="102"/>
      <c r="F67" s="102"/>
      <c r="G67" s="102"/>
      <c r="H67" s="102"/>
      <c r="I67" s="102"/>
      <c r="J67" s="102"/>
      <c r="K67" s="102"/>
      <c r="L67" s="102"/>
      <c r="M67" s="102"/>
      <c r="N67" s="102"/>
      <c r="O67" s="102"/>
      <c r="P67" s="102"/>
      <c r="Q67" s="102"/>
      <c r="R67" s="102"/>
      <c r="S67" s="102"/>
      <c r="T67" s="102"/>
      <c r="U67" s="102"/>
      <c r="V67" s="102"/>
      <c r="W67" s="102"/>
      <c r="X67" s="102"/>
      <c r="Y67" s="102"/>
      <c r="Z67" s="102"/>
      <c r="AA67" s="102"/>
      <c r="AB67" s="102"/>
      <c r="AC67" s="102"/>
      <c r="AD67" s="102"/>
      <c r="AE67" s="102"/>
      <c r="AF67" s="102"/>
      <c r="AG67" s="102"/>
      <c r="AH67" s="102"/>
    </row>
    <row r="68" spans="1:34" ht="15">
      <c r="A68" s="102"/>
      <c r="B68" s="127"/>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row>
    <row r="69" spans="1:34" ht="15">
      <c r="A69" s="102"/>
      <c r="B69" s="127"/>
      <c r="C69" s="102"/>
      <c r="D69" s="102"/>
      <c r="E69" s="102"/>
      <c r="F69" s="102"/>
      <c r="G69" s="102"/>
      <c r="H69" s="102"/>
      <c r="I69" s="102"/>
      <c r="J69" s="102"/>
      <c r="K69" s="102"/>
      <c r="L69" s="102"/>
      <c r="M69" s="102"/>
      <c r="N69" s="102"/>
      <c r="O69" s="102"/>
      <c r="P69" s="102"/>
      <c r="Q69" s="102"/>
      <c r="R69" s="102"/>
      <c r="S69" s="102"/>
      <c r="T69" s="102"/>
      <c r="U69" s="102"/>
      <c r="V69" s="102"/>
      <c r="W69" s="102"/>
      <c r="X69" s="102"/>
      <c r="Y69" s="102"/>
      <c r="Z69" s="102"/>
      <c r="AA69" s="102"/>
      <c r="AB69" s="102"/>
      <c r="AC69" s="102"/>
      <c r="AD69" s="102"/>
      <c r="AE69" s="102"/>
      <c r="AF69" s="102"/>
      <c r="AG69" s="102"/>
      <c r="AH69" s="102"/>
    </row>
    <row r="70" spans="1:34" ht="15">
      <c r="A70" s="102"/>
      <c r="B70" s="127"/>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row>
    <row r="71" spans="1:34" ht="15">
      <c r="A71" s="102"/>
      <c r="B71" s="127"/>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c r="AE71" s="102"/>
      <c r="AF71" s="102"/>
      <c r="AG71" s="102"/>
      <c r="AH71" s="102"/>
    </row>
    <row r="72" spans="1:34" ht="15">
      <c r="A72" s="102"/>
      <c r="B72" s="127"/>
      <c r="C72" s="102"/>
      <c r="D72" s="102"/>
      <c r="E72" s="102"/>
      <c r="F72" s="102"/>
      <c r="G72" s="102"/>
      <c r="H72" s="102"/>
      <c r="I72" s="102"/>
      <c r="J72" s="102"/>
      <c r="K72" s="102"/>
      <c r="L72" s="102"/>
      <c r="M72" s="102"/>
      <c r="N72" s="102"/>
      <c r="O72" s="102"/>
      <c r="P72" s="102"/>
      <c r="Q72" s="102"/>
      <c r="R72" s="102"/>
      <c r="S72" s="102"/>
      <c r="T72" s="102"/>
      <c r="U72" s="102"/>
      <c r="V72" s="102"/>
      <c r="W72" s="102"/>
      <c r="X72" s="102"/>
      <c r="Y72" s="102"/>
      <c r="Z72" s="102"/>
      <c r="AA72" s="102"/>
      <c r="AB72" s="102"/>
      <c r="AC72" s="102"/>
      <c r="AD72" s="102"/>
      <c r="AE72" s="102"/>
      <c r="AF72" s="102"/>
      <c r="AG72" s="102"/>
      <c r="AH72" s="102"/>
    </row>
    <row r="73" spans="1:3" ht="15">
      <c r="A73" s="102"/>
      <c r="B73" s="127"/>
      <c r="C73" s="102"/>
    </row>
    <row r="74" ht="15">
      <c r="B74" s="40"/>
    </row>
    <row r="75" ht="15">
      <c r="B75" s="40"/>
    </row>
    <row r="76" ht="15">
      <c r="B76" s="40"/>
    </row>
    <row r="77" ht="15">
      <c r="B77" s="40"/>
    </row>
    <row r="78" ht="15">
      <c r="B78" s="40"/>
    </row>
    <row r="79" ht="15">
      <c r="B79" s="40"/>
    </row>
    <row r="80" ht="15">
      <c r="B80" s="40"/>
    </row>
    <row r="81" ht="15">
      <c r="B81" s="40"/>
    </row>
    <row r="82" ht="15">
      <c r="B82" s="40"/>
    </row>
    <row r="83" ht="15">
      <c r="B83" s="40"/>
    </row>
    <row r="84" ht="15">
      <c r="B84" s="40"/>
    </row>
    <row r="85" ht="15">
      <c r="B85" s="40"/>
    </row>
    <row r="86" ht="15">
      <c r="B86" s="40"/>
    </row>
    <row r="87" ht="15">
      <c r="B87" s="40"/>
    </row>
    <row r="88" ht="15">
      <c r="B88" s="40"/>
    </row>
    <row r="89" ht="15">
      <c r="B89" s="40"/>
    </row>
    <row r="90" ht="15">
      <c r="B90" s="40"/>
    </row>
    <row r="91" ht="15">
      <c r="B91" s="40"/>
    </row>
  </sheetData>
  <sheetProtection sheet="1"/>
  <printOptions/>
  <pageMargins left="0.7" right="0.7" top="0.75" bottom="0.75" header="0.3" footer="0.3"/>
  <pageSetup blackAndWhite="1" fitToHeight="1" fitToWidth="1" horizontalDpi="600" verticalDpi="600" orientation="portrait" scale="53" r:id="rId1"/>
</worksheet>
</file>

<file path=xl/worksheets/sheet10.xml><?xml version="1.0" encoding="utf-8"?>
<worksheet xmlns="http://schemas.openxmlformats.org/spreadsheetml/2006/main" xmlns:r="http://schemas.openxmlformats.org/officeDocument/2006/relationships">
  <sheetPr>
    <pageSetUpPr fitToPage="1"/>
  </sheetPr>
  <dimension ref="A1:P35"/>
  <sheetViews>
    <sheetView zoomScalePageLayoutView="0" workbookViewId="0" topLeftCell="A1">
      <selection activeCell="L14" sqref="L14"/>
    </sheetView>
  </sheetViews>
  <sheetFormatPr defaultColWidth="9.140625" defaultRowHeight="15"/>
  <cols>
    <col min="1" max="2" width="9.7109375" style="0" customWidth="1"/>
    <col min="3" max="3" width="13.7109375" style="0" customWidth="1"/>
    <col min="4" max="4" width="22.00390625" style="0" customWidth="1"/>
    <col min="5" max="5" width="22.7109375" style="0" customWidth="1"/>
    <col min="6" max="8" width="9.7109375" style="0" customWidth="1"/>
  </cols>
  <sheetData>
    <row r="1" spans="1:16" ht="21" customHeight="1">
      <c r="A1" s="18"/>
      <c r="B1" s="18"/>
      <c r="C1" s="18"/>
      <c r="D1" s="18"/>
      <c r="E1" s="18"/>
      <c r="F1" s="18"/>
      <c r="G1" s="18"/>
      <c r="H1" s="102"/>
      <c r="I1" s="102"/>
      <c r="J1" s="102"/>
      <c r="K1" s="102"/>
      <c r="L1" s="102"/>
      <c r="M1" s="102"/>
      <c r="N1" s="102"/>
      <c r="O1" s="102"/>
      <c r="P1" s="102"/>
    </row>
    <row r="2" spans="1:16" ht="21" customHeight="1">
      <c r="A2" s="18"/>
      <c r="B2" s="18"/>
      <c r="C2" s="18"/>
      <c r="D2" s="18"/>
      <c r="E2" s="18"/>
      <c r="F2" s="18"/>
      <c r="G2" s="18"/>
      <c r="H2" s="102"/>
      <c r="I2" s="102"/>
      <c r="J2" s="102"/>
      <c r="K2" s="102"/>
      <c r="L2" s="102"/>
      <c r="M2" s="102"/>
      <c r="N2" s="102"/>
      <c r="O2" s="102"/>
      <c r="P2" s="102"/>
    </row>
    <row r="3" spans="1:16" ht="21" customHeight="1" thickBot="1">
      <c r="A3" s="18"/>
      <c r="B3" s="17"/>
      <c r="C3" s="17"/>
      <c r="D3" s="17"/>
      <c r="E3" s="181">
        <f>'Input-General'!F6</f>
        <v>0</v>
      </c>
      <c r="F3" s="181"/>
      <c r="G3" s="18"/>
      <c r="H3" s="102"/>
      <c r="I3" s="102"/>
      <c r="J3" s="102"/>
      <c r="K3" s="102"/>
      <c r="L3" s="102"/>
      <c r="M3" s="102"/>
      <c r="N3" s="102"/>
      <c r="O3" s="102"/>
      <c r="P3" s="102"/>
    </row>
    <row r="4" spans="1:16" ht="15">
      <c r="A4" s="19"/>
      <c r="B4" s="91"/>
      <c r="C4" s="96" t="str">
        <f>CONCATENATE("Analysis Information - ",'Input-General'!G10," ","Fund")</f>
        <v>Analysis Information -  Fund</v>
      </c>
      <c r="D4" s="97"/>
      <c r="E4" s="98"/>
      <c r="F4" s="17"/>
      <c r="G4" s="18"/>
      <c r="H4" s="102"/>
      <c r="I4" s="102"/>
      <c r="J4" s="102"/>
      <c r="K4" s="102"/>
      <c r="L4" s="102"/>
      <c r="M4" s="102"/>
      <c r="N4" s="102"/>
      <c r="O4" s="102"/>
      <c r="P4" s="102"/>
    </row>
    <row r="5" spans="1:16" ht="15" customHeight="1" thickBot="1">
      <c r="A5" s="20"/>
      <c r="B5" s="83"/>
      <c r="C5" s="99"/>
      <c r="D5" s="100"/>
      <c r="E5" s="101"/>
      <c r="F5" s="17"/>
      <c r="G5" s="18"/>
      <c r="H5" s="102"/>
      <c r="I5" s="102"/>
      <c r="J5" s="102"/>
      <c r="K5" s="102"/>
      <c r="L5" s="102"/>
      <c r="M5" s="102"/>
      <c r="N5" s="102"/>
      <c r="O5" s="102"/>
      <c r="P5" s="102"/>
    </row>
    <row r="6" spans="1:16" ht="25.5" customHeight="1">
      <c r="A6" s="20"/>
      <c r="B6" s="83"/>
      <c r="C6" s="95" t="s">
        <v>22</v>
      </c>
      <c r="D6" s="14"/>
      <c r="E6" s="15">
        <f>'Rev. Hist.'!H18</f>
        <v>0</v>
      </c>
      <c r="F6" s="17"/>
      <c r="G6" s="18"/>
      <c r="H6" s="102"/>
      <c r="I6" s="102"/>
      <c r="J6" s="102"/>
      <c r="K6" s="102"/>
      <c r="L6" s="102"/>
      <c r="M6" s="102"/>
      <c r="N6" s="102"/>
      <c r="O6" s="102"/>
      <c r="P6" s="102"/>
    </row>
    <row r="7" spans="1:16" ht="25.5" customHeight="1">
      <c r="A7" s="20"/>
      <c r="B7" s="83"/>
      <c r="C7" s="13" t="str">
        <f>CONCATENATE("Carryover from ",'Rev. Hist.'!F5," (unencumbered cash)")</f>
        <v>Carryover from -1 (unencumbered cash)</v>
      </c>
      <c r="D7" s="14"/>
      <c r="E7" s="15">
        <f>'Target Calc.'!G9</f>
        <v>0</v>
      </c>
      <c r="F7" s="17"/>
      <c r="G7" s="18"/>
      <c r="H7" s="102"/>
      <c r="I7" s="102"/>
      <c r="J7" s="102"/>
      <c r="K7" s="102"/>
      <c r="L7" s="102"/>
      <c r="M7" s="102"/>
      <c r="N7" s="102"/>
      <c r="O7" s="102"/>
      <c r="P7" s="102"/>
    </row>
    <row r="8" spans="1:16" ht="25.5" customHeight="1" thickBot="1">
      <c r="A8" s="20"/>
      <c r="B8" s="83"/>
      <c r="C8" s="57" t="s">
        <v>29</v>
      </c>
      <c r="D8" s="58"/>
      <c r="E8" s="59">
        <f>SUM(E6:E7)</f>
        <v>0</v>
      </c>
      <c r="F8" s="17"/>
      <c r="G8" s="18"/>
      <c r="H8" s="102"/>
      <c r="I8" s="102"/>
      <c r="J8" s="102"/>
      <c r="K8" s="102"/>
      <c r="L8" s="102"/>
      <c r="M8" s="102"/>
      <c r="N8" s="102"/>
      <c r="O8" s="102"/>
      <c r="P8" s="102"/>
    </row>
    <row r="9" spans="1:16" ht="25.5" customHeight="1">
      <c r="A9" s="20"/>
      <c r="B9" s="83"/>
      <c r="C9" s="13" t="s">
        <v>28</v>
      </c>
      <c r="D9" s="14"/>
      <c r="E9" s="16">
        <f>'Exp. Hist.'!I18</f>
        <v>0</v>
      </c>
      <c r="F9" s="17"/>
      <c r="G9" s="18"/>
      <c r="H9" s="102"/>
      <c r="I9" s="102"/>
      <c r="J9" s="102"/>
      <c r="K9" s="102"/>
      <c r="L9" s="102"/>
      <c r="M9" s="102"/>
      <c r="N9" s="102"/>
      <c r="O9" s="102"/>
      <c r="P9" s="102"/>
    </row>
    <row r="10" spans="1:16" ht="25.5" customHeight="1" thickBot="1">
      <c r="A10" s="20"/>
      <c r="B10" s="83"/>
      <c r="C10" s="57" t="str">
        <f>CONCATENATE("Current ",'Input-General'!G8," Unencumbered Cash")</f>
        <v>Current  Unencumbered Cash</v>
      </c>
      <c r="D10" s="58"/>
      <c r="E10" s="59">
        <f>E8-E9</f>
        <v>0</v>
      </c>
      <c r="F10" s="17"/>
      <c r="G10" s="18"/>
      <c r="H10" s="102"/>
      <c r="I10" s="102"/>
      <c r="J10" s="102"/>
      <c r="K10" s="102"/>
      <c r="L10" s="102"/>
      <c r="M10" s="102"/>
      <c r="N10" s="102"/>
      <c r="O10" s="102"/>
      <c r="P10" s="102"/>
    </row>
    <row r="11" spans="1:16" ht="21" customHeight="1">
      <c r="A11" s="20"/>
      <c r="B11" s="83"/>
      <c r="C11" s="93"/>
      <c r="D11" s="94"/>
      <c r="E11" s="86"/>
      <c r="F11" s="17"/>
      <c r="G11" s="18"/>
      <c r="H11" s="102"/>
      <c r="I11" s="102"/>
      <c r="J11" s="102"/>
      <c r="K11" s="102"/>
      <c r="L11" s="102"/>
      <c r="M11" s="102"/>
      <c r="N11" s="102"/>
      <c r="O11" s="102"/>
      <c r="P11" s="102"/>
    </row>
    <row r="12" spans="1:16" ht="21" customHeight="1">
      <c r="A12" s="18"/>
      <c r="B12" s="18"/>
      <c r="C12" s="18"/>
      <c r="D12" s="18"/>
      <c r="E12" s="18"/>
      <c r="F12" s="18"/>
      <c r="G12" s="18"/>
      <c r="H12" s="102"/>
      <c r="I12" s="102"/>
      <c r="J12" s="102"/>
      <c r="K12" s="102"/>
      <c r="L12" s="102"/>
      <c r="M12" s="102"/>
      <c r="N12" s="102"/>
      <c r="O12" s="102"/>
      <c r="P12" s="102"/>
    </row>
    <row r="13" spans="1:16" ht="21" customHeight="1">
      <c r="A13" s="18"/>
      <c r="B13" s="18"/>
      <c r="C13" s="18"/>
      <c r="D13" s="18"/>
      <c r="E13" s="18"/>
      <c r="F13" s="18"/>
      <c r="G13" s="18"/>
      <c r="H13" s="102"/>
      <c r="I13" s="102"/>
      <c r="J13" s="102"/>
      <c r="K13" s="102"/>
      <c r="L13" s="102"/>
      <c r="M13" s="102"/>
      <c r="N13" s="102"/>
      <c r="O13" s="102"/>
      <c r="P13" s="102"/>
    </row>
    <row r="14" spans="1:16" ht="15">
      <c r="A14" s="102"/>
      <c r="B14" s="102"/>
      <c r="C14" s="102"/>
      <c r="D14" s="102"/>
      <c r="E14" s="102"/>
      <c r="F14" s="102"/>
      <c r="G14" s="102"/>
      <c r="H14" s="102"/>
      <c r="I14" s="102"/>
      <c r="J14" s="102"/>
      <c r="K14" s="102"/>
      <c r="L14" s="102"/>
      <c r="M14" s="102"/>
      <c r="N14" s="102"/>
      <c r="O14" s="102"/>
      <c r="P14" s="102"/>
    </row>
    <row r="15" spans="1:16" ht="15">
      <c r="A15" s="102"/>
      <c r="B15" s="102"/>
      <c r="C15" s="102"/>
      <c r="D15" s="102"/>
      <c r="E15" s="102"/>
      <c r="F15" s="102"/>
      <c r="G15" s="102"/>
      <c r="H15" s="102"/>
      <c r="I15" s="102"/>
      <c r="J15" s="102"/>
      <c r="K15" s="102"/>
      <c r="L15" s="102"/>
      <c r="M15" s="102"/>
      <c r="N15" s="102"/>
      <c r="O15" s="102"/>
      <c r="P15" s="102"/>
    </row>
    <row r="16" spans="1:16" ht="15">
      <c r="A16" s="102"/>
      <c r="B16" s="102"/>
      <c r="C16" s="102"/>
      <c r="D16" s="102"/>
      <c r="E16" s="102"/>
      <c r="F16" s="102"/>
      <c r="G16" s="102"/>
      <c r="H16" s="102"/>
      <c r="I16" s="102"/>
      <c r="J16" s="102"/>
      <c r="K16" s="102"/>
      <c r="L16" s="102"/>
      <c r="M16" s="102"/>
      <c r="N16" s="102"/>
      <c r="O16" s="102"/>
      <c r="P16" s="102"/>
    </row>
    <row r="17" spans="1:16" ht="15">
      <c r="A17" s="102"/>
      <c r="B17" s="102"/>
      <c r="C17" s="102"/>
      <c r="D17" s="102"/>
      <c r="E17" s="102"/>
      <c r="F17" s="102"/>
      <c r="G17" s="102"/>
      <c r="H17" s="102"/>
      <c r="I17" s="102"/>
      <c r="J17" s="102"/>
      <c r="K17" s="102"/>
      <c r="L17" s="102"/>
      <c r="M17" s="102"/>
      <c r="N17" s="102"/>
      <c r="O17" s="102"/>
      <c r="P17" s="102"/>
    </row>
    <row r="18" spans="1:16" ht="15">
      <c r="A18" s="102"/>
      <c r="B18" s="102"/>
      <c r="C18" s="102"/>
      <c r="D18" s="102"/>
      <c r="E18" s="102"/>
      <c r="F18" s="102"/>
      <c r="G18" s="102"/>
      <c r="H18" s="102"/>
      <c r="I18" s="102"/>
      <c r="J18" s="102"/>
      <c r="K18" s="102"/>
      <c r="L18" s="102"/>
      <c r="M18" s="102"/>
      <c r="N18" s="102"/>
      <c r="O18" s="102"/>
      <c r="P18" s="102"/>
    </row>
    <row r="19" spans="1:16" ht="15">
      <c r="A19" s="102"/>
      <c r="B19" s="102"/>
      <c r="C19" s="102"/>
      <c r="D19" s="102"/>
      <c r="E19" s="102"/>
      <c r="F19" s="102"/>
      <c r="G19" s="102"/>
      <c r="H19" s="102"/>
      <c r="I19" s="102"/>
      <c r="J19" s="102"/>
      <c r="K19" s="102"/>
      <c r="L19" s="102"/>
      <c r="M19" s="102"/>
      <c r="N19" s="102"/>
      <c r="O19" s="102"/>
      <c r="P19" s="102"/>
    </row>
    <row r="20" spans="1:16" ht="15">
      <c r="A20" s="102"/>
      <c r="B20" s="102"/>
      <c r="C20" s="102"/>
      <c r="D20" s="102"/>
      <c r="E20" s="102"/>
      <c r="F20" s="102"/>
      <c r="G20" s="102"/>
      <c r="H20" s="102"/>
      <c r="I20" s="102"/>
      <c r="J20" s="102"/>
      <c r="K20" s="102"/>
      <c r="L20" s="102"/>
      <c r="M20" s="102"/>
      <c r="N20" s="102"/>
      <c r="O20" s="102"/>
      <c r="P20" s="102"/>
    </row>
    <row r="21" spans="1:16" ht="15">
      <c r="A21" s="102"/>
      <c r="B21" s="102"/>
      <c r="C21" s="102"/>
      <c r="D21" s="102"/>
      <c r="E21" s="102"/>
      <c r="F21" s="102"/>
      <c r="G21" s="102"/>
      <c r="H21" s="102"/>
      <c r="I21" s="102"/>
      <c r="J21" s="102"/>
      <c r="K21" s="102"/>
      <c r="L21" s="102"/>
      <c r="M21" s="102"/>
      <c r="N21" s="102"/>
      <c r="O21" s="102"/>
      <c r="P21" s="102"/>
    </row>
    <row r="22" spans="1:16" ht="15">
      <c r="A22" s="102"/>
      <c r="B22" s="102"/>
      <c r="C22" s="102"/>
      <c r="D22" s="102"/>
      <c r="E22" s="102"/>
      <c r="F22" s="102"/>
      <c r="G22" s="102"/>
      <c r="H22" s="102"/>
      <c r="I22" s="102"/>
      <c r="J22" s="102"/>
      <c r="K22" s="102"/>
      <c r="L22" s="102"/>
      <c r="M22" s="102"/>
      <c r="N22" s="102"/>
      <c r="O22" s="102"/>
      <c r="P22" s="102"/>
    </row>
    <row r="23" spans="1:16" ht="15">
      <c r="A23" s="102"/>
      <c r="B23" s="102"/>
      <c r="C23" s="102"/>
      <c r="D23" s="102"/>
      <c r="E23" s="102"/>
      <c r="F23" s="102"/>
      <c r="G23" s="102"/>
      <c r="H23" s="102"/>
      <c r="I23" s="102"/>
      <c r="J23" s="102"/>
      <c r="K23" s="102"/>
      <c r="L23" s="102"/>
      <c r="M23" s="102"/>
      <c r="N23" s="102"/>
      <c r="O23" s="102"/>
      <c r="P23" s="102"/>
    </row>
    <row r="24" spans="1:16" ht="15">
      <c r="A24" s="102"/>
      <c r="B24" s="102"/>
      <c r="C24" s="102"/>
      <c r="D24" s="102"/>
      <c r="E24" s="102"/>
      <c r="F24" s="102"/>
      <c r="G24" s="102"/>
      <c r="H24" s="102"/>
      <c r="I24" s="102"/>
      <c r="J24" s="102"/>
      <c r="K24" s="102"/>
      <c r="L24" s="102"/>
      <c r="M24" s="102"/>
      <c r="N24" s="102"/>
      <c r="O24" s="102"/>
      <c r="P24" s="102"/>
    </row>
    <row r="25" spans="1:16" ht="15">
      <c r="A25" s="102"/>
      <c r="B25" s="102"/>
      <c r="C25" s="102"/>
      <c r="D25" s="102"/>
      <c r="E25" s="102"/>
      <c r="F25" s="102"/>
      <c r="G25" s="102"/>
      <c r="H25" s="102"/>
      <c r="I25" s="102"/>
      <c r="J25" s="102"/>
      <c r="K25" s="102"/>
      <c r="L25" s="102"/>
      <c r="M25" s="102"/>
      <c r="N25" s="102"/>
      <c r="O25" s="102"/>
      <c r="P25" s="102"/>
    </row>
    <row r="26" spans="1:16" ht="15">
      <c r="A26" s="102"/>
      <c r="B26" s="102"/>
      <c r="C26" s="102"/>
      <c r="D26" s="102"/>
      <c r="E26" s="102"/>
      <c r="F26" s="102"/>
      <c r="G26" s="102"/>
      <c r="H26" s="102"/>
      <c r="I26" s="102"/>
      <c r="J26" s="102"/>
      <c r="K26" s="102"/>
      <c r="L26" s="102"/>
      <c r="M26" s="102"/>
      <c r="N26" s="102"/>
      <c r="O26" s="102"/>
      <c r="P26" s="102"/>
    </row>
    <row r="27" spans="1:16" ht="15">
      <c r="A27" s="102"/>
      <c r="B27" s="102"/>
      <c r="C27" s="102"/>
      <c r="D27" s="102"/>
      <c r="E27" s="102"/>
      <c r="F27" s="102"/>
      <c r="G27" s="102"/>
      <c r="H27" s="102"/>
      <c r="I27" s="102"/>
      <c r="J27" s="102"/>
      <c r="K27" s="102"/>
      <c r="L27" s="102"/>
      <c r="M27" s="102"/>
      <c r="N27" s="102"/>
      <c r="O27" s="102"/>
      <c r="P27" s="102"/>
    </row>
    <row r="28" spans="1:16" ht="15">
      <c r="A28" s="102"/>
      <c r="B28" s="102"/>
      <c r="C28" s="102"/>
      <c r="D28" s="102"/>
      <c r="E28" s="102"/>
      <c r="F28" s="102"/>
      <c r="G28" s="102"/>
      <c r="H28" s="102"/>
      <c r="I28" s="102"/>
      <c r="J28" s="102"/>
      <c r="K28" s="102"/>
      <c r="L28" s="102"/>
      <c r="M28" s="102"/>
      <c r="N28" s="102"/>
      <c r="O28" s="102"/>
      <c r="P28" s="102"/>
    </row>
    <row r="29" spans="1:16" ht="15">
      <c r="A29" s="102"/>
      <c r="B29" s="102"/>
      <c r="C29" s="102"/>
      <c r="D29" s="102"/>
      <c r="E29" s="102"/>
      <c r="F29" s="102"/>
      <c r="G29" s="102"/>
      <c r="H29" s="102"/>
      <c r="I29" s="102"/>
      <c r="J29" s="102"/>
      <c r="K29" s="102"/>
      <c r="L29" s="102"/>
      <c r="M29" s="102"/>
      <c r="N29" s="102"/>
      <c r="O29" s="102"/>
      <c r="P29" s="102"/>
    </row>
    <row r="30" spans="1:16" ht="15">
      <c r="A30" s="102"/>
      <c r="B30" s="102"/>
      <c r="C30" s="102"/>
      <c r="D30" s="102"/>
      <c r="E30" s="102"/>
      <c r="F30" s="102"/>
      <c r="G30" s="102"/>
      <c r="H30" s="102"/>
      <c r="I30" s="102"/>
      <c r="J30" s="102"/>
      <c r="K30" s="102"/>
      <c r="L30" s="102"/>
      <c r="M30" s="102"/>
      <c r="N30" s="102"/>
      <c r="O30" s="102"/>
      <c r="P30" s="102"/>
    </row>
    <row r="31" spans="1:16" ht="15">
      <c r="A31" s="102"/>
      <c r="B31" s="102"/>
      <c r="C31" s="102"/>
      <c r="D31" s="102"/>
      <c r="E31" s="102"/>
      <c r="F31" s="102"/>
      <c r="G31" s="102"/>
      <c r="H31" s="102"/>
      <c r="I31" s="102"/>
      <c r="J31" s="102"/>
      <c r="K31" s="102"/>
      <c r="L31" s="102"/>
      <c r="M31" s="102"/>
      <c r="N31" s="102"/>
      <c r="O31" s="102"/>
      <c r="P31" s="102"/>
    </row>
    <row r="32" spans="1:16" ht="15">
      <c r="A32" s="102"/>
      <c r="B32" s="102"/>
      <c r="C32" s="102"/>
      <c r="D32" s="102"/>
      <c r="E32" s="102"/>
      <c r="F32" s="102"/>
      <c r="G32" s="102"/>
      <c r="H32" s="102"/>
      <c r="I32" s="102"/>
      <c r="J32" s="102"/>
      <c r="K32" s="102"/>
      <c r="L32" s="102"/>
      <c r="M32" s="102"/>
      <c r="N32" s="102"/>
      <c r="O32" s="102"/>
      <c r="P32" s="102"/>
    </row>
    <row r="33" spans="1:8" ht="15">
      <c r="A33" s="102"/>
      <c r="B33" s="102"/>
      <c r="C33" s="102"/>
      <c r="D33" s="102"/>
      <c r="E33" s="102"/>
      <c r="F33" s="102"/>
      <c r="G33" s="102"/>
      <c r="H33" s="102"/>
    </row>
    <row r="34" spans="1:8" ht="15">
      <c r="A34" s="102"/>
      <c r="B34" s="102"/>
      <c r="C34" s="102"/>
      <c r="D34" s="102"/>
      <c r="E34" s="102"/>
      <c r="F34" s="102"/>
      <c r="G34" s="102"/>
      <c r="H34" s="102"/>
    </row>
    <row r="35" spans="1:8" ht="15">
      <c r="A35" s="102"/>
      <c r="B35" s="102"/>
      <c r="C35" s="102"/>
      <c r="D35" s="102"/>
      <c r="E35" s="102"/>
      <c r="F35" s="102"/>
      <c r="G35" s="102"/>
      <c r="H35" s="102"/>
    </row>
  </sheetData>
  <sheetProtection sheet="1"/>
  <mergeCells count="1">
    <mergeCell ref="E3:F3"/>
  </mergeCells>
  <printOptions/>
  <pageMargins left="0.7" right="0.7" top="0.75" bottom="0.75" header="0.3" footer="0.3"/>
  <pageSetup blackAndWhite="1" fitToHeight="1" fitToWidth="1" horizontalDpi="600" verticalDpi="600" orientation="landscape" r:id="rId1"/>
</worksheet>
</file>

<file path=xl/worksheets/sheet11.xml><?xml version="1.0" encoding="utf-8"?>
<worksheet xmlns="http://schemas.openxmlformats.org/spreadsheetml/2006/main" xmlns:r="http://schemas.openxmlformats.org/officeDocument/2006/relationships">
  <dimension ref="B2:E4"/>
  <sheetViews>
    <sheetView zoomScalePageLayoutView="0" workbookViewId="0" topLeftCell="A1">
      <selection activeCell="O11" sqref="O11"/>
    </sheetView>
  </sheetViews>
  <sheetFormatPr defaultColWidth="9.140625" defaultRowHeight="15"/>
  <sheetData>
    <row r="2" spans="2:5" ht="15">
      <c r="B2" s="178" t="s">
        <v>69</v>
      </c>
      <c r="C2" s="178"/>
      <c r="D2" s="178"/>
      <c r="E2" s="178"/>
    </row>
    <row r="4" ht="15">
      <c r="B4" s="12" t="s">
        <v>70</v>
      </c>
    </row>
  </sheetData>
  <sheetProtection sheet="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R103"/>
  <sheetViews>
    <sheetView zoomScalePageLayoutView="0" workbookViewId="0" topLeftCell="A1">
      <selection activeCell="L19" sqref="L19"/>
    </sheetView>
  </sheetViews>
  <sheetFormatPr defaultColWidth="9.140625" defaultRowHeight="15"/>
  <cols>
    <col min="1" max="2" width="9.7109375" style="0" customWidth="1"/>
    <col min="6" max="6" width="21.00390625" style="0" customWidth="1"/>
    <col min="7" max="7" width="19.8515625" style="0" customWidth="1"/>
    <col min="8" max="9" width="9.7109375" style="0" customWidth="1"/>
  </cols>
  <sheetData>
    <row r="1" spans="1:18" ht="21" customHeight="1">
      <c r="A1" s="18"/>
      <c r="B1" s="18"/>
      <c r="C1" s="18"/>
      <c r="D1" s="18"/>
      <c r="E1" s="18"/>
      <c r="F1" s="18"/>
      <c r="G1" s="18"/>
      <c r="H1" s="18"/>
      <c r="I1" s="18"/>
      <c r="J1" s="102"/>
      <c r="K1" s="102"/>
      <c r="L1" s="102"/>
      <c r="M1" s="102"/>
      <c r="N1" s="102"/>
      <c r="O1" s="102"/>
      <c r="P1" s="102"/>
      <c r="Q1" s="102"/>
      <c r="R1" s="102"/>
    </row>
    <row r="2" spans="1:18" ht="21" customHeight="1">
      <c r="A2" s="18"/>
      <c r="B2" s="18"/>
      <c r="C2" s="18"/>
      <c r="D2" s="18"/>
      <c r="E2" s="18"/>
      <c r="F2" s="18"/>
      <c r="G2" s="18"/>
      <c r="H2" s="18"/>
      <c r="I2" s="18"/>
      <c r="J2" s="102"/>
      <c r="K2" s="102"/>
      <c r="L2" s="102"/>
      <c r="M2" s="102"/>
      <c r="N2" s="102"/>
      <c r="O2" s="102"/>
      <c r="P2" s="102"/>
      <c r="Q2" s="102"/>
      <c r="R2" s="102"/>
    </row>
    <row r="3" spans="1:18" ht="21" customHeight="1">
      <c r="A3" s="18"/>
      <c r="B3" s="17"/>
      <c r="C3" s="69" t="s">
        <v>59</v>
      </c>
      <c r="D3" s="66"/>
      <c r="E3" s="66"/>
      <c r="F3" s="66"/>
      <c r="G3" s="66"/>
      <c r="H3" s="17"/>
      <c r="I3" s="18"/>
      <c r="J3" s="102"/>
      <c r="K3" s="102"/>
      <c r="L3" s="102"/>
      <c r="M3" s="102"/>
      <c r="N3" s="102"/>
      <c r="O3" s="102"/>
      <c r="P3" s="102"/>
      <c r="Q3" s="102"/>
      <c r="R3" s="102"/>
    </row>
    <row r="4" spans="1:18" ht="15.75">
      <c r="A4" s="18"/>
      <c r="B4" s="17"/>
      <c r="C4" s="66"/>
      <c r="D4" s="66"/>
      <c r="E4" s="66"/>
      <c r="F4" s="66"/>
      <c r="G4" s="66"/>
      <c r="H4" s="17"/>
      <c r="I4" s="18"/>
      <c r="J4" s="102"/>
      <c r="K4" s="102"/>
      <c r="L4" s="102"/>
      <c r="M4" s="102"/>
      <c r="N4" s="102"/>
      <c r="O4" s="102"/>
      <c r="P4" s="102"/>
      <c r="Q4" s="102"/>
      <c r="R4" s="102"/>
    </row>
    <row r="5" spans="1:18" s="12" customFormat="1" ht="15">
      <c r="A5" s="18"/>
      <c r="B5" s="17"/>
      <c r="C5" s="23"/>
      <c r="D5" s="23"/>
      <c r="E5" s="23"/>
      <c r="F5" s="23"/>
      <c r="G5" s="23"/>
      <c r="H5" s="17"/>
      <c r="I5" s="18"/>
      <c r="J5" s="102"/>
      <c r="K5" s="102"/>
      <c r="L5" s="102"/>
      <c r="M5" s="102"/>
      <c r="N5" s="102"/>
      <c r="O5" s="102"/>
      <c r="P5" s="102"/>
      <c r="Q5" s="102"/>
      <c r="R5" s="102"/>
    </row>
    <row r="6" spans="1:18" ht="15">
      <c r="A6" s="18"/>
      <c r="B6" s="17"/>
      <c r="C6" s="67" t="s">
        <v>55</v>
      </c>
      <c r="D6" s="68"/>
      <c r="E6" s="23"/>
      <c r="F6" s="179"/>
      <c r="G6" s="180"/>
      <c r="H6" s="17"/>
      <c r="I6" s="18"/>
      <c r="J6" s="102"/>
      <c r="K6" s="102"/>
      <c r="L6" s="102"/>
      <c r="M6" s="102"/>
      <c r="N6" s="102"/>
      <c r="O6" s="102"/>
      <c r="P6" s="102"/>
      <c r="Q6" s="102"/>
      <c r="R6" s="102"/>
    </row>
    <row r="7" spans="1:18" ht="15">
      <c r="A7" s="18"/>
      <c r="B7" s="17"/>
      <c r="C7" s="67"/>
      <c r="D7" s="68"/>
      <c r="E7" s="23"/>
      <c r="F7" s="67"/>
      <c r="G7" s="166"/>
      <c r="H7" s="17"/>
      <c r="I7" s="18"/>
      <c r="J7" s="102"/>
      <c r="K7" s="102"/>
      <c r="L7" s="102"/>
      <c r="M7" s="102"/>
      <c r="N7" s="102"/>
      <c r="O7" s="102"/>
      <c r="P7" s="102"/>
      <c r="Q7" s="102"/>
      <c r="R7" s="102"/>
    </row>
    <row r="8" spans="1:18" ht="15">
      <c r="A8" s="18"/>
      <c r="B8" s="17"/>
      <c r="C8" s="67" t="s">
        <v>56</v>
      </c>
      <c r="D8" s="68"/>
      <c r="E8" s="23"/>
      <c r="F8" s="67"/>
      <c r="G8" s="167"/>
      <c r="H8" s="17"/>
      <c r="I8" s="18"/>
      <c r="J8" s="102"/>
      <c r="K8" s="102"/>
      <c r="L8" s="102"/>
      <c r="M8" s="102"/>
      <c r="N8" s="102"/>
      <c r="O8" s="102"/>
      <c r="P8" s="102"/>
      <c r="Q8" s="102"/>
      <c r="R8" s="102"/>
    </row>
    <row r="9" spans="1:18" ht="15">
      <c r="A9" s="18"/>
      <c r="B9" s="17"/>
      <c r="C9" s="67"/>
      <c r="D9" s="68"/>
      <c r="E9" s="23"/>
      <c r="F9" s="67"/>
      <c r="G9" s="166"/>
      <c r="H9" s="17"/>
      <c r="I9" s="18"/>
      <c r="J9" s="102"/>
      <c r="K9" s="102"/>
      <c r="L9" s="102"/>
      <c r="M9" s="102"/>
      <c r="N9" s="102"/>
      <c r="O9" s="102"/>
      <c r="P9" s="102"/>
      <c r="Q9" s="102"/>
      <c r="R9" s="102"/>
    </row>
    <row r="10" spans="1:18" ht="15">
      <c r="A10" s="18"/>
      <c r="B10" s="17"/>
      <c r="C10" s="67" t="s">
        <v>57</v>
      </c>
      <c r="D10" s="68"/>
      <c r="E10" s="23"/>
      <c r="F10" s="67"/>
      <c r="G10" s="168"/>
      <c r="H10" s="17"/>
      <c r="I10" s="18"/>
      <c r="J10" s="102"/>
      <c r="K10" s="102"/>
      <c r="L10" s="102"/>
      <c r="M10" s="102"/>
      <c r="N10" s="102"/>
      <c r="O10" s="102"/>
      <c r="P10" s="102"/>
      <c r="Q10" s="102"/>
      <c r="R10" s="102"/>
    </row>
    <row r="11" spans="1:18" ht="15">
      <c r="A11" s="18"/>
      <c r="B11" s="17"/>
      <c r="C11" s="67"/>
      <c r="D11" s="68"/>
      <c r="E11" s="23"/>
      <c r="F11" s="67"/>
      <c r="G11" s="169"/>
      <c r="H11" s="17"/>
      <c r="I11" s="18"/>
      <c r="J11" s="102"/>
      <c r="K11" s="102"/>
      <c r="L11" s="102"/>
      <c r="M11" s="102"/>
      <c r="N11" s="102"/>
      <c r="O11" s="102"/>
      <c r="P11" s="102"/>
      <c r="Q11" s="102"/>
      <c r="R11" s="102"/>
    </row>
    <row r="12" spans="1:18" ht="15">
      <c r="A12" s="18"/>
      <c r="B12" s="17"/>
      <c r="C12" s="67" t="s">
        <v>60</v>
      </c>
      <c r="D12" s="68"/>
      <c r="E12" s="23"/>
      <c r="F12" s="67"/>
      <c r="G12" s="170"/>
      <c r="H12" s="17"/>
      <c r="I12" s="18"/>
      <c r="J12" s="102"/>
      <c r="K12" s="102"/>
      <c r="L12" s="102"/>
      <c r="M12" s="102"/>
      <c r="N12" s="102"/>
      <c r="O12" s="102"/>
      <c r="P12" s="102"/>
      <c r="Q12" s="102"/>
      <c r="R12" s="102"/>
    </row>
    <row r="13" spans="1:18" ht="15">
      <c r="A13" s="18"/>
      <c r="B13" s="17"/>
      <c r="C13" s="67"/>
      <c r="D13" s="68"/>
      <c r="E13" s="23"/>
      <c r="F13" s="67"/>
      <c r="G13" s="166"/>
      <c r="H13" s="17"/>
      <c r="I13" s="18"/>
      <c r="J13" s="102"/>
      <c r="K13" s="102"/>
      <c r="L13" s="102"/>
      <c r="M13" s="102"/>
      <c r="N13" s="102"/>
      <c r="O13" s="102"/>
      <c r="P13" s="102"/>
      <c r="Q13" s="102"/>
      <c r="R13" s="102"/>
    </row>
    <row r="14" spans="1:18" ht="15">
      <c r="A14" s="18"/>
      <c r="B14" s="17"/>
      <c r="C14" s="67" t="str">
        <f>CONCATENATE("Fund carryover amount from ",'Rev. Hist.'!F5,":")</f>
        <v>Fund carryover amount from -1:</v>
      </c>
      <c r="D14" s="68"/>
      <c r="E14" s="23"/>
      <c r="F14" s="67"/>
      <c r="G14" s="171"/>
      <c r="H14" s="17"/>
      <c r="I14" s="18"/>
      <c r="J14" s="102"/>
      <c r="K14" s="102"/>
      <c r="L14" s="102"/>
      <c r="M14" s="102"/>
      <c r="N14" s="102"/>
      <c r="O14" s="102"/>
      <c r="P14" s="102"/>
      <c r="Q14" s="102"/>
      <c r="R14" s="102"/>
    </row>
    <row r="15" spans="1:18" ht="15">
      <c r="A15" s="18"/>
      <c r="B15" s="17"/>
      <c r="C15" s="67"/>
      <c r="D15" s="68"/>
      <c r="E15" s="23"/>
      <c r="F15" s="67"/>
      <c r="G15" s="172"/>
      <c r="H15" s="17"/>
      <c r="I15" s="18"/>
      <c r="J15" s="102"/>
      <c r="K15" s="102"/>
      <c r="L15" s="102"/>
      <c r="M15" s="102"/>
      <c r="N15" s="102"/>
      <c r="O15" s="102"/>
      <c r="P15" s="102"/>
      <c r="Q15" s="102"/>
      <c r="R15" s="102"/>
    </row>
    <row r="16" spans="1:18" ht="15">
      <c r="A16" s="18"/>
      <c r="B16" s="17"/>
      <c r="C16" s="67" t="s">
        <v>58</v>
      </c>
      <c r="D16" s="68"/>
      <c r="E16" s="23"/>
      <c r="F16" s="67"/>
      <c r="G16" s="171"/>
      <c r="H16" s="17"/>
      <c r="I16" s="18"/>
      <c r="J16" s="102"/>
      <c r="K16" s="102"/>
      <c r="L16" s="102"/>
      <c r="M16" s="102"/>
      <c r="N16" s="102"/>
      <c r="O16" s="102"/>
      <c r="P16" s="102"/>
      <c r="Q16" s="102"/>
      <c r="R16" s="102"/>
    </row>
    <row r="17" spans="1:18" ht="15">
      <c r="A17" s="18"/>
      <c r="B17" s="17"/>
      <c r="C17" s="67"/>
      <c r="D17" s="68"/>
      <c r="E17" s="23"/>
      <c r="F17" s="67"/>
      <c r="G17" s="172"/>
      <c r="H17" s="17"/>
      <c r="I17" s="18"/>
      <c r="J17" s="102"/>
      <c r="K17" s="102"/>
      <c r="L17" s="102"/>
      <c r="M17" s="102"/>
      <c r="N17" s="102"/>
      <c r="O17" s="102"/>
      <c r="P17" s="102"/>
      <c r="Q17" s="102"/>
      <c r="R17" s="102"/>
    </row>
    <row r="18" spans="1:18" ht="15">
      <c r="A18" s="18"/>
      <c r="B18" s="17"/>
      <c r="C18" s="67" t="s">
        <v>65</v>
      </c>
      <c r="D18" s="68"/>
      <c r="E18" s="23"/>
      <c r="F18" s="67"/>
      <c r="G18" s="171"/>
      <c r="H18" s="17"/>
      <c r="I18" s="18"/>
      <c r="J18" s="102"/>
      <c r="K18" s="102"/>
      <c r="L18" s="102"/>
      <c r="M18" s="102"/>
      <c r="N18" s="102"/>
      <c r="O18" s="102"/>
      <c r="P18" s="102"/>
      <c r="Q18" s="102"/>
      <c r="R18" s="102"/>
    </row>
    <row r="19" spans="1:18" ht="15">
      <c r="A19" s="18"/>
      <c r="B19" s="17"/>
      <c r="C19" s="23"/>
      <c r="D19" s="23"/>
      <c r="E19" s="23"/>
      <c r="F19" s="23"/>
      <c r="G19" s="24"/>
      <c r="H19" s="17"/>
      <c r="I19" s="18"/>
      <c r="J19" s="102"/>
      <c r="K19" s="102"/>
      <c r="L19" s="102"/>
      <c r="M19" s="102"/>
      <c r="N19" s="102"/>
      <c r="O19" s="102"/>
      <c r="P19" s="102"/>
      <c r="Q19" s="102"/>
      <c r="R19" s="102"/>
    </row>
    <row r="20" spans="1:18" ht="15">
      <c r="A20" s="18"/>
      <c r="B20" s="17"/>
      <c r="C20" s="17"/>
      <c r="D20" s="17"/>
      <c r="E20" s="17"/>
      <c r="F20" s="17"/>
      <c r="G20" s="17"/>
      <c r="H20" s="17"/>
      <c r="I20" s="18"/>
      <c r="J20" s="102"/>
      <c r="K20" s="102"/>
      <c r="L20" s="102"/>
      <c r="M20" s="102"/>
      <c r="N20" s="102"/>
      <c r="O20" s="102"/>
      <c r="P20" s="102"/>
      <c r="Q20" s="102"/>
      <c r="R20" s="102"/>
    </row>
    <row r="21" spans="1:18" ht="15">
      <c r="A21" s="18"/>
      <c r="B21" s="17"/>
      <c r="C21" s="17"/>
      <c r="D21" s="17"/>
      <c r="E21" s="17"/>
      <c r="F21" s="17"/>
      <c r="G21" s="17"/>
      <c r="H21" s="17"/>
      <c r="I21" s="18"/>
      <c r="J21" s="102"/>
      <c r="K21" s="102"/>
      <c r="L21" s="102"/>
      <c r="M21" s="102"/>
      <c r="N21" s="102"/>
      <c r="O21" s="102"/>
      <c r="P21" s="102"/>
      <c r="Q21" s="102"/>
      <c r="R21" s="102"/>
    </row>
    <row r="22" spans="1:18" ht="21" customHeight="1">
      <c r="A22" s="18"/>
      <c r="B22" s="18"/>
      <c r="C22" s="18"/>
      <c r="D22" s="18"/>
      <c r="E22" s="18"/>
      <c r="F22" s="18"/>
      <c r="G22" s="18"/>
      <c r="H22" s="18"/>
      <c r="I22" s="18"/>
      <c r="J22" s="102"/>
      <c r="K22" s="102"/>
      <c r="L22" s="102"/>
      <c r="M22" s="102"/>
      <c r="N22" s="102"/>
      <c r="O22" s="102"/>
      <c r="P22" s="102"/>
      <c r="Q22" s="102"/>
      <c r="R22" s="102"/>
    </row>
    <row r="23" spans="1:18" ht="21" customHeight="1">
      <c r="A23" s="18"/>
      <c r="B23" s="18"/>
      <c r="C23" s="18"/>
      <c r="D23" s="18"/>
      <c r="E23" s="18"/>
      <c r="F23" s="18"/>
      <c r="G23" s="18"/>
      <c r="H23" s="18"/>
      <c r="I23" s="18"/>
      <c r="J23" s="102"/>
      <c r="K23" s="102"/>
      <c r="L23" s="102"/>
      <c r="M23" s="102"/>
      <c r="N23" s="102"/>
      <c r="O23" s="102"/>
      <c r="P23" s="102"/>
      <c r="Q23" s="102"/>
      <c r="R23" s="102"/>
    </row>
    <row r="24" spans="1:18" ht="15">
      <c r="A24" s="102"/>
      <c r="B24" s="102"/>
      <c r="C24" s="102"/>
      <c r="D24" s="102"/>
      <c r="E24" s="102"/>
      <c r="F24" s="102"/>
      <c r="G24" s="102"/>
      <c r="H24" s="102"/>
      <c r="I24" s="102"/>
      <c r="J24" s="102"/>
      <c r="K24" s="102"/>
      <c r="L24" s="102"/>
      <c r="M24" s="102"/>
      <c r="N24" s="102"/>
      <c r="O24" s="102"/>
      <c r="P24" s="102"/>
      <c r="Q24" s="102"/>
      <c r="R24" s="102"/>
    </row>
    <row r="25" spans="1:18" ht="15">
      <c r="A25" s="102"/>
      <c r="B25" s="102"/>
      <c r="C25" s="102"/>
      <c r="D25" s="102"/>
      <c r="E25" s="102"/>
      <c r="F25" s="102"/>
      <c r="G25" s="102"/>
      <c r="H25" s="102"/>
      <c r="I25" s="102"/>
      <c r="J25" s="102"/>
      <c r="K25" s="102"/>
      <c r="L25" s="102"/>
      <c r="M25" s="102"/>
      <c r="N25" s="102"/>
      <c r="O25" s="102"/>
      <c r="P25" s="102"/>
      <c r="Q25" s="102"/>
      <c r="R25" s="102"/>
    </row>
    <row r="26" spans="1:18" ht="15">
      <c r="A26" s="102"/>
      <c r="B26" s="102"/>
      <c r="C26" s="102"/>
      <c r="D26" s="102"/>
      <c r="E26" s="102"/>
      <c r="F26" s="102"/>
      <c r="G26" s="102"/>
      <c r="H26" s="102"/>
      <c r="I26" s="102"/>
      <c r="J26" s="102"/>
      <c r="K26" s="102"/>
      <c r="L26" s="102"/>
      <c r="M26" s="102"/>
      <c r="N26" s="102"/>
      <c r="O26" s="102"/>
      <c r="P26" s="102"/>
      <c r="Q26" s="102"/>
      <c r="R26" s="102"/>
    </row>
    <row r="27" spans="1:18" ht="15">
      <c r="A27" s="102"/>
      <c r="B27" s="102"/>
      <c r="C27" s="102"/>
      <c r="D27" s="102"/>
      <c r="E27" s="102"/>
      <c r="F27" s="102"/>
      <c r="G27" s="102"/>
      <c r="H27" s="102"/>
      <c r="I27" s="102"/>
      <c r="J27" s="102"/>
      <c r="K27" s="102"/>
      <c r="L27" s="102"/>
      <c r="M27" s="102"/>
      <c r="N27" s="102"/>
      <c r="O27" s="102"/>
      <c r="P27" s="102"/>
      <c r="Q27" s="102"/>
      <c r="R27" s="102"/>
    </row>
    <row r="28" spans="1:18" ht="15">
      <c r="A28" s="102"/>
      <c r="B28" s="102"/>
      <c r="C28" s="102"/>
      <c r="D28" s="102"/>
      <c r="E28" s="102"/>
      <c r="F28" s="102"/>
      <c r="G28" s="102"/>
      <c r="H28" s="102"/>
      <c r="I28" s="102"/>
      <c r="J28" s="102"/>
      <c r="K28" s="102"/>
      <c r="L28" s="102"/>
      <c r="M28" s="102"/>
      <c r="N28" s="102"/>
      <c r="O28" s="102"/>
      <c r="P28" s="102"/>
      <c r="Q28" s="102"/>
      <c r="R28" s="102"/>
    </row>
    <row r="29" spans="1:18" ht="15">
      <c r="A29" s="102"/>
      <c r="B29" s="102"/>
      <c r="C29" s="102"/>
      <c r="D29" s="102"/>
      <c r="E29" s="102"/>
      <c r="F29" s="102"/>
      <c r="G29" s="102"/>
      <c r="H29" s="102"/>
      <c r="I29" s="102"/>
      <c r="J29" s="102"/>
      <c r="K29" s="102"/>
      <c r="L29" s="102"/>
      <c r="M29" s="102"/>
      <c r="N29" s="102"/>
      <c r="O29" s="102"/>
      <c r="P29" s="102"/>
      <c r="Q29" s="102"/>
      <c r="R29" s="102"/>
    </row>
    <row r="30" spans="1:18" ht="15">
      <c r="A30" s="102"/>
      <c r="B30" s="102"/>
      <c r="C30" s="102"/>
      <c r="D30" s="102"/>
      <c r="E30" s="102"/>
      <c r="F30" s="102"/>
      <c r="G30" s="102"/>
      <c r="H30" s="102"/>
      <c r="I30" s="102"/>
      <c r="J30" s="102"/>
      <c r="K30" s="102"/>
      <c r="L30" s="102"/>
      <c r="M30" s="102"/>
      <c r="N30" s="102"/>
      <c r="O30" s="102"/>
      <c r="P30" s="102"/>
      <c r="Q30" s="102"/>
      <c r="R30" s="102"/>
    </row>
    <row r="31" spans="1:18" ht="15">
      <c r="A31" s="102"/>
      <c r="B31" s="102"/>
      <c r="C31" s="102"/>
      <c r="D31" s="102"/>
      <c r="E31" s="102"/>
      <c r="F31" s="102"/>
      <c r="G31" s="102"/>
      <c r="H31" s="102"/>
      <c r="I31" s="102"/>
      <c r="J31" s="102"/>
      <c r="K31" s="102"/>
      <c r="L31" s="102"/>
      <c r="M31" s="102"/>
      <c r="N31" s="102"/>
      <c r="O31" s="102"/>
      <c r="P31" s="102"/>
      <c r="Q31" s="102"/>
      <c r="R31" s="102"/>
    </row>
    <row r="32" spans="1:18" ht="15">
      <c r="A32" s="102"/>
      <c r="B32" s="102"/>
      <c r="C32" s="102"/>
      <c r="D32" s="102"/>
      <c r="E32" s="102"/>
      <c r="F32" s="102"/>
      <c r="G32" s="102"/>
      <c r="H32" s="102"/>
      <c r="I32" s="102"/>
      <c r="J32" s="102"/>
      <c r="K32" s="102"/>
      <c r="L32" s="102"/>
      <c r="M32" s="102"/>
      <c r="N32" s="102"/>
      <c r="O32" s="102"/>
      <c r="P32" s="102"/>
      <c r="Q32" s="102"/>
      <c r="R32" s="102"/>
    </row>
    <row r="33" spans="1:18" ht="15">
      <c r="A33" s="102"/>
      <c r="B33" s="102"/>
      <c r="C33" s="102"/>
      <c r="D33" s="102"/>
      <c r="E33" s="102"/>
      <c r="F33" s="102"/>
      <c r="G33" s="102"/>
      <c r="H33" s="102"/>
      <c r="I33" s="102"/>
      <c r="J33" s="102"/>
      <c r="K33" s="102"/>
      <c r="L33" s="102"/>
      <c r="M33" s="102"/>
      <c r="N33" s="102"/>
      <c r="O33" s="102"/>
      <c r="P33" s="102"/>
      <c r="Q33" s="102"/>
      <c r="R33" s="102"/>
    </row>
    <row r="34" spans="1:18" ht="15">
      <c r="A34" s="102"/>
      <c r="B34" s="102"/>
      <c r="C34" s="102"/>
      <c r="D34" s="102"/>
      <c r="E34" s="102"/>
      <c r="F34" s="102"/>
      <c r="G34" s="102"/>
      <c r="H34" s="102"/>
      <c r="I34" s="102"/>
      <c r="J34" s="102"/>
      <c r="K34" s="102"/>
      <c r="L34" s="102"/>
      <c r="M34" s="102"/>
      <c r="N34" s="102"/>
      <c r="O34" s="102"/>
      <c r="P34" s="102"/>
      <c r="Q34" s="102"/>
      <c r="R34" s="102"/>
    </row>
    <row r="35" spans="1:18" ht="15">
      <c r="A35" s="102"/>
      <c r="B35" s="102"/>
      <c r="C35" s="102"/>
      <c r="D35" s="102"/>
      <c r="E35" s="102"/>
      <c r="F35" s="102"/>
      <c r="G35" s="102"/>
      <c r="H35" s="102"/>
      <c r="I35" s="102"/>
      <c r="J35" s="102"/>
      <c r="K35" s="102"/>
      <c r="L35" s="102"/>
      <c r="M35" s="102"/>
      <c r="N35" s="102"/>
      <c r="O35" s="102"/>
      <c r="P35" s="102"/>
      <c r="Q35" s="102"/>
      <c r="R35" s="102"/>
    </row>
    <row r="36" spans="1:18" ht="15">
      <c r="A36" s="102"/>
      <c r="B36" s="102"/>
      <c r="C36" s="102"/>
      <c r="D36" s="102"/>
      <c r="E36" s="102"/>
      <c r="F36" s="102"/>
      <c r="G36" s="102"/>
      <c r="H36" s="102"/>
      <c r="I36" s="102"/>
      <c r="J36" s="102"/>
      <c r="K36" s="102"/>
      <c r="L36" s="102"/>
      <c r="M36" s="102"/>
      <c r="N36" s="102"/>
      <c r="O36" s="102"/>
      <c r="P36" s="102"/>
      <c r="Q36" s="102"/>
      <c r="R36" s="102"/>
    </row>
    <row r="37" spans="1:18" ht="15">
      <c r="A37" s="102"/>
      <c r="B37" s="102"/>
      <c r="C37" s="102"/>
      <c r="D37" s="102"/>
      <c r="E37" s="102"/>
      <c r="F37" s="102"/>
      <c r="G37" s="102"/>
      <c r="H37" s="102"/>
      <c r="I37" s="102"/>
      <c r="J37" s="102"/>
      <c r="K37" s="102"/>
      <c r="L37" s="102"/>
      <c r="M37" s="102"/>
      <c r="N37" s="102"/>
      <c r="O37" s="102"/>
      <c r="P37" s="102"/>
      <c r="Q37" s="102"/>
      <c r="R37" s="102"/>
    </row>
    <row r="38" spans="10:18" ht="15">
      <c r="J38" s="102"/>
      <c r="K38" s="102"/>
      <c r="L38" s="102"/>
      <c r="M38" s="102"/>
      <c r="N38" s="102"/>
      <c r="O38" s="102"/>
      <c r="P38" s="102"/>
      <c r="Q38" s="102"/>
      <c r="R38" s="102"/>
    </row>
    <row r="39" spans="10:18" ht="15">
      <c r="J39" s="102"/>
      <c r="K39" s="102"/>
      <c r="L39" s="102"/>
      <c r="M39" s="102"/>
      <c r="N39" s="102"/>
      <c r="O39" s="102"/>
      <c r="P39" s="102"/>
      <c r="Q39" s="102"/>
      <c r="R39" s="102"/>
    </row>
    <row r="40" spans="10:18" ht="15">
      <c r="J40" s="102"/>
      <c r="K40" s="102"/>
      <c r="L40" s="102"/>
      <c r="M40" s="102"/>
      <c r="N40" s="102"/>
      <c r="O40" s="102"/>
      <c r="P40" s="102"/>
      <c r="Q40" s="102"/>
      <c r="R40" s="102"/>
    </row>
    <row r="41" spans="10:18" ht="15">
      <c r="J41" s="102"/>
      <c r="K41" s="102"/>
      <c r="L41" s="102"/>
      <c r="M41" s="102"/>
      <c r="N41" s="102"/>
      <c r="O41" s="102"/>
      <c r="P41" s="102"/>
      <c r="Q41" s="102"/>
      <c r="R41" s="102"/>
    </row>
    <row r="42" spans="10:18" ht="15">
      <c r="J42" s="102"/>
      <c r="K42" s="102"/>
      <c r="L42" s="102"/>
      <c r="M42" s="102"/>
      <c r="N42" s="102"/>
      <c r="O42" s="102"/>
      <c r="P42" s="102"/>
      <c r="Q42" s="102"/>
      <c r="R42" s="102"/>
    </row>
    <row r="43" spans="10:18" ht="15">
      <c r="J43" s="102"/>
      <c r="K43" s="102"/>
      <c r="L43" s="102"/>
      <c r="M43" s="102"/>
      <c r="N43" s="102"/>
      <c r="O43" s="102"/>
      <c r="P43" s="102"/>
      <c r="Q43" s="102"/>
      <c r="R43" s="102"/>
    </row>
    <row r="44" spans="10:18" ht="15">
      <c r="J44" s="102"/>
      <c r="K44" s="102"/>
      <c r="L44" s="102"/>
      <c r="M44" s="102"/>
      <c r="N44" s="102"/>
      <c r="O44" s="102"/>
      <c r="P44" s="102"/>
      <c r="Q44" s="102"/>
      <c r="R44" s="102"/>
    </row>
    <row r="45" spans="10:18" ht="15">
      <c r="J45" s="102"/>
      <c r="K45" s="102"/>
      <c r="L45" s="102"/>
      <c r="M45" s="102"/>
      <c r="N45" s="102"/>
      <c r="O45" s="102"/>
      <c r="P45" s="102"/>
      <c r="Q45" s="102"/>
      <c r="R45" s="102"/>
    </row>
    <row r="46" spans="10:18" ht="15">
      <c r="J46" s="102"/>
      <c r="K46" s="102"/>
      <c r="L46" s="102"/>
      <c r="M46" s="102"/>
      <c r="N46" s="102"/>
      <c r="O46" s="102"/>
      <c r="P46" s="102"/>
      <c r="Q46" s="102"/>
      <c r="R46" s="102"/>
    </row>
    <row r="47" spans="10:18" ht="15">
      <c r="J47" s="102"/>
      <c r="K47" s="102"/>
      <c r="L47" s="102"/>
      <c r="M47" s="102"/>
      <c r="N47" s="102"/>
      <c r="O47" s="102"/>
      <c r="P47" s="102"/>
      <c r="Q47" s="102"/>
      <c r="R47" s="102"/>
    </row>
    <row r="48" spans="10:18" ht="15">
      <c r="J48" s="102"/>
      <c r="K48" s="102"/>
      <c r="L48" s="102"/>
      <c r="M48" s="102"/>
      <c r="N48" s="102"/>
      <c r="O48" s="102"/>
      <c r="P48" s="102"/>
      <c r="Q48" s="102"/>
      <c r="R48" s="102"/>
    </row>
    <row r="49" spans="10:18" ht="15">
      <c r="J49" s="102"/>
      <c r="K49" s="102"/>
      <c r="L49" s="102"/>
      <c r="M49" s="102"/>
      <c r="N49" s="102"/>
      <c r="O49" s="102"/>
      <c r="P49" s="102"/>
      <c r="Q49" s="102"/>
      <c r="R49" s="102"/>
    </row>
    <row r="50" spans="10:18" ht="15">
      <c r="J50" s="102"/>
      <c r="K50" s="102"/>
      <c r="L50" s="102"/>
      <c r="M50" s="102"/>
      <c r="N50" s="102"/>
      <c r="O50" s="102"/>
      <c r="P50" s="102"/>
      <c r="Q50" s="102"/>
      <c r="R50" s="102"/>
    </row>
    <row r="51" spans="10:18" ht="15">
      <c r="J51" s="102"/>
      <c r="K51" s="102"/>
      <c r="L51" s="102"/>
      <c r="M51" s="102"/>
      <c r="N51" s="102"/>
      <c r="O51" s="102"/>
      <c r="P51" s="102"/>
      <c r="Q51" s="102"/>
      <c r="R51" s="102"/>
    </row>
    <row r="52" spans="10:18" ht="15">
      <c r="J52" s="102"/>
      <c r="K52" s="102"/>
      <c r="L52" s="102"/>
      <c r="M52" s="102"/>
      <c r="N52" s="102"/>
      <c r="O52" s="102"/>
      <c r="P52" s="102"/>
      <c r="Q52" s="102"/>
      <c r="R52" s="102"/>
    </row>
    <row r="53" spans="10:18" ht="15">
      <c r="J53" s="102"/>
      <c r="K53" s="102"/>
      <c r="L53" s="102"/>
      <c r="M53" s="102"/>
      <c r="N53" s="102"/>
      <c r="O53" s="102"/>
      <c r="P53" s="102"/>
      <c r="Q53" s="102"/>
      <c r="R53" s="102"/>
    </row>
    <row r="54" spans="10:18" ht="15">
      <c r="J54" s="102"/>
      <c r="K54" s="102"/>
      <c r="L54" s="102"/>
      <c r="M54" s="102"/>
      <c r="N54" s="102"/>
      <c r="O54" s="102"/>
      <c r="P54" s="102"/>
      <c r="Q54" s="102"/>
      <c r="R54" s="102"/>
    </row>
    <row r="55" spans="10:18" ht="15">
      <c r="J55" s="102"/>
      <c r="K55" s="102"/>
      <c r="L55" s="102"/>
      <c r="M55" s="102"/>
      <c r="N55" s="102"/>
      <c r="O55" s="102"/>
      <c r="P55" s="102"/>
      <c r="Q55" s="102"/>
      <c r="R55" s="102"/>
    </row>
    <row r="56" spans="10:18" ht="15">
      <c r="J56" s="102"/>
      <c r="K56" s="102"/>
      <c r="L56" s="102"/>
      <c r="M56" s="102"/>
      <c r="N56" s="102"/>
      <c r="O56" s="102"/>
      <c r="P56" s="102"/>
      <c r="Q56" s="102"/>
      <c r="R56" s="102"/>
    </row>
    <row r="57" spans="10:18" ht="15">
      <c r="J57" s="102"/>
      <c r="K57" s="102"/>
      <c r="L57" s="102"/>
      <c r="M57" s="102"/>
      <c r="N57" s="102"/>
      <c r="O57" s="102"/>
      <c r="P57" s="102"/>
      <c r="Q57" s="102"/>
      <c r="R57" s="102"/>
    </row>
    <row r="58" spans="10:18" ht="15">
      <c r="J58" s="102"/>
      <c r="K58" s="102"/>
      <c r="L58" s="102"/>
      <c r="M58" s="102"/>
      <c r="N58" s="102"/>
      <c r="O58" s="102"/>
      <c r="P58" s="102"/>
      <c r="Q58" s="102"/>
      <c r="R58" s="102"/>
    </row>
    <row r="59" spans="10:18" ht="15">
      <c r="J59" s="102"/>
      <c r="K59" s="102"/>
      <c r="L59" s="102"/>
      <c r="M59" s="102"/>
      <c r="N59" s="102"/>
      <c r="O59" s="102"/>
      <c r="P59" s="102"/>
      <c r="Q59" s="102"/>
      <c r="R59" s="102"/>
    </row>
    <row r="60" spans="10:18" ht="15">
      <c r="J60" s="102"/>
      <c r="K60" s="102"/>
      <c r="L60" s="102"/>
      <c r="M60" s="102"/>
      <c r="N60" s="102"/>
      <c r="O60" s="102"/>
      <c r="P60" s="102"/>
      <c r="Q60" s="102"/>
      <c r="R60" s="102"/>
    </row>
    <row r="61" spans="10:18" ht="15">
      <c r="J61" s="102"/>
      <c r="K61" s="102"/>
      <c r="L61" s="102"/>
      <c r="M61" s="102"/>
      <c r="N61" s="102"/>
      <c r="O61" s="102"/>
      <c r="P61" s="102"/>
      <c r="Q61" s="102"/>
      <c r="R61" s="102"/>
    </row>
    <row r="62" spans="10:18" ht="15">
      <c r="J62" s="102"/>
      <c r="K62" s="102"/>
      <c r="L62" s="102"/>
      <c r="M62" s="102"/>
      <c r="N62" s="102"/>
      <c r="O62" s="102"/>
      <c r="P62" s="102"/>
      <c r="Q62" s="102"/>
      <c r="R62" s="102"/>
    </row>
    <row r="63" spans="10:18" ht="15">
      <c r="J63" s="102"/>
      <c r="K63" s="102"/>
      <c r="L63" s="102"/>
      <c r="M63" s="102"/>
      <c r="N63" s="102"/>
      <c r="O63" s="102"/>
      <c r="P63" s="102"/>
      <c r="Q63" s="102"/>
      <c r="R63" s="102"/>
    </row>
    <row r="64" spans="10:18" ht="15">
      <c r="J64" s="102"/>
      <c r="K64" s="102"/>
      <c r="L64" s="102"/>
      <c r="M64" s="102"/>
      <c r="N64" s="102"/>
      <c r="O64" s="102"/>
      <c r="P64" s="102"/>
      <c r="Q64" s="102"/>
      <c r="R64" s="102"/>
    </row>
    <row r="65" spans="10:18" ht="15">
      <c r="J65" s="102"/>
      <c r="K65" s="102"/>
      <c r="L65" s="102"/>
      <c r="M65" s="102"/>
      <c r="N65" s="102"/>
      <c r="O65" s="102"/>
      <c r="P65" s="102"/>
      <c r="Q65" s="102"/>
      <c r="R65" s="102"/>
    </row>
    <row r="66" spans="10:18" ht="15">
      <c r="J66" s="102"/>
      <c r="K66" s="102"/>
      <c r="L66" s="102"/>
      <c r="M66" s="102"/>
      <c r="N66" s="102"/>
      <c r="O66" s="102"/>
      <c r="P66" s="102"/>
      <c r="Q66" s="102"/>
      <c r="R66" s="102"/>
    </row>
    <row r="67" spans="10:18" ht="15">
      <c r="J67" s="102"/>
      <c r="K67" s="102"/>
      <c r="L67" s="102"/>
      <c r="M67" s="102"/>
      <c r="N67" s="102"/>
      <c r="O67" s="102"/>
      <c r="P67" s="102"/>
      <c r="Q67" s="102"/>
      <c r="R67" s="102"/>
    </row>
    <row r="68" spans="10:18" ht="15">
      <c r="J68" s="102"/>
      <c r="K68" s="102"/>
      <c r="L68" s="102"/>
      <c r="M68" s="102"/>
      <c r="N68" s="102"/>
      <c r="O68" s="102"/>
      <c r="P68" s="102"/>
      <c r="Q68" s="102"/>
      <c r="R68" s="102"/>
    </row>
    <row r="69" spans="10:18" ht="15">
      <c r="J69" s="102"/>
      <c r="K69" s="102"/>
      <c r="L69" s="102"/>
      <c r="M69" s="102"/>
      <c r="N69" s="102"/>
      <c r="O69" s="102"/>
      <c r="P69" s="102"/>
      <c r="Q69" s="102"/>
      <c r="R69" s="102"/>
    </row>
    <row r="70" spans="10:18" ht="15">
      <c r="J70" s="102"/>
      <c r="K70" s="102"/>
      <c r="L70" s="102"/>
      <c r="M70" s="102"/>
      <c r="N70" s="102"/>
      <c r="O70" s="102"/>
      <c r="P70" s="102"/>
      <c r="Q70" s="102"/>
      <c r="R70" s="102"/>
    </row>
    <row r="71" spans="10:18" ht="15">
      <c r="J71" s="102"/>
      <c r="K71" s="102"/>
      <c r="L71" s="102"/>
      <c r="M71" s="102"/>
      <c r="N71" s="102"/>
      <c r="O71" s="102"/>
      <c r="P71" s="102"/>
      <c r="Q71" s="102"/>
      <c r="R71" s="102"/>
    </row>
    <row r="72" spans="10:18" ht="15">
      <c r="J72" s="102"/>
      <c r="K72" s="102"/>
      <c r="L72" s="102"/>
      <c r="M72" s="102"/>
      <c r="N72" s="102"/>
      <c r="O72" s="102"/>
      <c r="P72" s="102"/>
      <c r="Q72" s="102"/>
      <c r="R72" s="102"/>
    </row>
    <row r="73" spans="10:18" ht="15">
      <c r="J73" s="102"/>
      <c r="K73" s="102"/>
      <c r="L73" s="102"/>
      <c r="M73" s="102"/>
      <c r="N73" s="102"/>
      <c r="O73" s="102"/>
      <c r="P73" s="102"/>
      <c r="Q73" s="102"/>
      <c r="R73" s="102"/>
    </row>
    <row r="74" spans="10:18" ht="15">
      <c r="J74" s="102"/>
      <c r="K74" s="102"/>
      <c r="L74" s="102"/>
      <c r="M74" s="102"/>
      <c r="N74" s="102"/>
      <c r="O74" s="102"/>
      <c r="P74" s="102"/>
      <c r="Q74" s="102"/>
      <c r="R74" s="102"/>
    </row>
    <row r="75" spans="10:18" ht="15">
      <c r="J75" s="102"/>
      <c r="K75" s="102"/>
      <c r="L75" s="102"/>
      <c r="M75" s="102"/>
      <c r="N75" s="102"/>
      <c r="O75" s="102"/>
      <c r="P75" s="102"/>
      <c r="Q75" s="102"/>
      <c r="R75" s="102"/>
    </row>
    <row r="76" spans="10:18" ht="15">
      <c r="J76" s="102"/>
      <c r="K76" s="102"/>
      <c r="L76" s="102"/>
      <c r="M76" s="102"/>
      <c r="N76" s="102"/>
      <c r="O76" s="102"/>
      <c r="P76" s="102"/>
      <c r="Q76" s="102"/>
      <c r="R76" s="102"/>
    </row>
    <row r="77" spans="10:18" ht="15">
      <c r="J77" s="102"/>
      <c r="K77" s="102"/>
      <c r="L77" s="102"/>
      <c r="M77" s="102"/>
      <c r="N77" s="102"/>
      <c r="O77" s="102"/>
      <c r="P77" s="102"/>
      <c r="Q77" s="102"/>
      <c r="R77" s="102"/>
    </row>
    <row r="78" spans="10:18" ht="15">
      <c r="J78" s="102"/>
      <c r="K78" s="102"/>
      <c r="L78" s="102"/>
      <c r="M78" s="102"/>
      <c r="N78" s="102"/>
      <c r="O78" s="102"/>
      <c r="P78" s="102"/>
      <c r="Q78" s="102"/>
      <c r="R78" s="102"/>
    </row>
    <row r="79" spans="10:18" ht="15">
      <c r="J79" s="102"/>
      <c r="K79" s="102"/>
      <c r="L79" s="102"/>
      <c r="M79" s="102"/>
      <c r="N79" s="102"/>
      <c r="O79" s="102"/>
      <c r="P79" s="102"/>
      <c r="Q79" s="102"/>
      <c r="R79" s="102"/>
    </row>
    <row r="80" spans="10:18" ht="15">
      <c r="J80" s="102"/>
      <c r="K80" s="102"/>
      <c r="L80" s="102"/>
      <c r="M80" s="102"/>
      <c r="N80" s="102"/>
      <c r="O80" s="102"/>
      <c r="P80" s="102"/>
      <c r="Q80" s="102"/>
      <c r="R80" s="102"/>
    </row>
    <row r="81" spans="10:18" ht="15">
      <c r="J81" s="102"/>
      <c r="K81" s="102"/>
      <c r="L81" s="102"/>
      <c r="M81" s="102"/>
      <c r="N81" s="102"/>
      <c r="O81" s="102"/>
      <c r="P81" s="102"/>
      <c r="Q81" s="102"/>
      <c r="R81" s="102"/>
    </row>
    <row r="82" spans="10:18" ht="15">
      <c r="J82" s="102"/>
      <c r="K82" s="102"/>
      <c r="L82" s="102"/>
      <c r="M82" s="102"/>
      <c r="N82" s="102"/>
      <c r="O82" s="102"/>
      <c r="P82" s="102"/>
      <c r="Q82" s="102"/>
      <c r="R82" s="102"/>
    </row>
    <row r="83" spans="10:18" ht="15">
      <c r="J83" s="102"/>
      <c r="K83" s="102"/>
      <c r="L83" s="102"/>
      <c r="M83" s="102"/>
      <c r="N83" s="102"/>
      <c r="O83" s="102"/>
      <c r="P83" s="102"/>
      <c r="Q83" s="102"/>
      <c r="R83" s="102"/>
    </row>
    <row r="84" spans="10:18" ht="15">
      <c r="J84" s="102"/>
      <c r="K84" s="102"/>
      <c r="L84" s="102"/>
      <c r="M84" s="102"/>
      <c r="N84" s="102"/>
      <c r="O84" s="102"/>
      <c r="P84" s="102"/>
      <c r="Q84" s="102"/>
      <c r="R84" s="102"/>
    </row>
    <row r="85" spans="10:18" ht="15">
      <c r="J85" s="102"/>
      <c r="K85" s="102"/>
      <c r="L85" s="102"/>
      <c r="M85" s="102"/>
      <c r="N85" s="102"/>
      <c r="O85" s="102"/>
      <c r="P85" s="102"/>
      <c r="Q85" s="102"/>
      <c r="R85" s="102"/>
    </row>
    <row r="86" spans="10:18" ht="15">
      <c r="J86" s="102"/>
      <c r="K86" s="102"/>
      <c r="L86" s="102"/>
      <c r="M86" s="102"/>
      <c r="N86" s="102"/>
      <c r="O86" s="102"/>
      <c r="P86" s="102"/>
      <c r="Q86" s="102"/>
      <c r="R86" s="102"/>
    </row>
    <row r="87" spans="10:18" ht="15">
      <c r="J87" s="102"/>
      <c r="K87" s="102"/>
      <c r="L87" s="102"/>
      <c r="M87" s="102"/>
      <c r="N87" s="102"/>
      <c r="O87" s="102"/>
      <c r="P87" s="102"/>
      <c r="Q87" s="102"/>
      <c r="R87" s="102"/>
    </row>
    <row r="88" spans="10:18" ht="15">
      <c r="J88" s="102"/>
      <c r="K88" s="102"/>
      <c r="L88" s="102"/>
      <c r="M88" s="102"/>
      <c r="N88" s="102"/>
      <c r="O88" s="102"/>
      <c r="P88" s="102"/>
      <c r="Q88" s="102"/>
      <c r="R88" s="102"/>
    </row>
    <row r="89" spans="10:18" ht="15">
      <c r="J89" s="102"/>
      <c r="K89" s="102"/>
      <c r="L89" s="102"/>
      <c r="M89" s="102"/>
      <c r="N89" s="102"/>
      <c r="O89" s="102"/>
      <c r="P89" s="102"/>
      <c r="Q89" s="102"/>
      <c r="R89" s="102"/>
    </row>
    <row r="90" spans="10:18" ht="15">
      <c r="J90" s="102"/>
      <c r="K90" s="102"/>
      <c r="L90" s="102"/>
      <c r="M90" s="102"/>
      <c r="N90" s="102"/>
      <c r="O90" s="102"/>
      <c r="P90" s="102"/>
      <c r="Q90" s="102"/>
      <c r="R90" s="102"/>
    </row>
    <row r="91" spans="10:18" ht="15">
      <c r="J91" s="102"/>
      <c r="K91" s="102"/>
      <c r="L91" s="102"/>
      <c r="M91" s="102"/>
      <c r="N91" s="102"/>
      <c r="O91" s="102"/>
      <c r="P91" s="102"/>
      <c r="Q91" s="102"/>
      <c r="R91" s="102"/>
    </row>
    <row r="92" spans="10:18" ht="15">
      <c r="J92" s="102"/>
      <c r="K92" s="102"/>
      <c r="L92" s="102"/>
      <c r="M92" s="102"/>
      <c r="N92" s="102"/>
      <c r="O92" s="102"/>
      <c r="P92" s="102"/>
      <c r="Q92" s="102"/>
      <c r="R92" s="102"/>
    </row>
    <row r="93" spans="10:18" ht="15">
      <c r="J93" s="102"/>
      <c r="K93" s="102"/>
      <c r="L93" s="102"/>
      <c r="M93" s="102"/>
      <c r="N93" s="102"/>
      <c r="O93" s="102"/>
      <c r="P93" s="102"/>
      <c r="Q93" s="102"/>
      <c r="R93" s="102"/>
    </row>
    <row r="94" spans="10:18" ht="15">
      <c r="J94" s="102"/>
      <c r="K94" s="102"/>
      <c r="L94" s="102"/>
      <c r="M94" s="102"/>
      <c r="N94" s="102"/>
      <c r="O94" s="102"/>
      <c r="P94" s="102"/>
      <c r="Q94" s="102"/>
      <c r="R94" s="102"/>
    </row>
    <row r="95" spans="10:18" ht="15">
      <c r="J95" s="102"/>
      <c r="K95" s="102"/>
      <c r="L95" s="102"/>
      <c r="M95" s="102"/>
      <c r="N95" s="102"/>
      <c r="O95" s="102"/>
      <c r="P95" s="102"/>
      <c r="Q95" s="102"/>
      <c r="R95" s="102"/>
    </row>
    <row r="96" spans="10:18" ht="15">
      <c r="J96" s="102"/>
      <c r="K96" s="102"/>
      <c r="L96" s="102"/>
      <c r="M96" s="102"/>
      <c r="N96" s="102"/>
      <c r="O96" s="102"/>
      <c r="P96" s="102"/>
      <c r="Q96" s="102"/>
      <c r="R96" s="102"/>
    </row>
    <row r="97" spans="10:18" ht="15">
      <c r="J97" s="102"/>
      <c r="K97" s="102"/>
      <c r="L97" s="102"/>
      <c r="M97" s="102"/>
      <c r="N97" s="102"/>
      <c r="O97" s="102"/>
      <c r="P97" s="102"/>
      <c r="Q97" s="102"/>
      <c r="R97" s="102"/>
    </row>
    <row r="98" spans="10:18" ht="15">
      <c r="J98" s="102"/>
      <c r="K98" s="102"/>
      <c r="L98" s="102"/>
      <c r="M98" s="102"/>
      <c r="N98" s="102"/>
      <c r="O98" s="102"/>
      <c r="P98" s="102"/>
      <c r="Q98" s="102"/>
      <c r="R98" s="102"/>
    </row>
    <row r="99" spans="10:18" ht="15">
      <c r="J99" s="102"/>
      <c r="K99" s="102"/>
      <c r="L99" s="102"/>
      <c r="M99" s="102"/>
      <c r="N99" s="102"/>
      <c r="O99" s="102"/>
      <c r="P99" s="102"/>
      <c r="Q99" s="102"/>
      <c r="R99" s="102"/>
    </row>
    <row r="100" spans="10:18" ht="15">
      <c r="J100" s="102"/>
      <c r="K100" s="102"/>
      <c r="L100" s="102"/>
      <c r="M100" s="102"/>
      <c r="N100" s="102"/>
      <c r="O100" s="102"/>
      <c r="P100" s="102"/>
      <c r="Q100" s="102"/>
      <c r="R100" s="102"/>
    </row>
    <row r="101" spans="10:18" ht="15">
      <c r="J101" s="102"/>
      <c r="K101" s="102"/>
      <c r="L101" s="102"/>
      <c r="M101" s="102"/>
      <c r="N101" s="102"/>
      <c r="O101" s="102"/>
      <c r="P101" s="102"/>
      <c r="Q101" s="102"/>
      <c r="R101" s="102"/>
    </row>
    <row r="102" spans="10:18" ht="15">
      <c r="J102" s="102"/>
      <c r="K102" s="102"/>
      <c r="L102" s="102"/>
      <c r="M102" s="102"/>
      <c r="N102" s="102"/>
      <c r="O102" s="102"/>
      <c r="P102" s="102"/>
      <c r="Q102" s="102"/>
      <c r="R102" s="102"/>
    </row>
    <row r="103" spans="10:18" ht="15">
      <c r="J103" s="102"/>
      <c r="K103" s="102"/>
      <c r="L103" s="102"/>
      <c r="M103" s="102"/>
      <c r="N103" s="102"/>
      <c r="O103" s="102"/>
      <c r="P103" s="102"/>
      <c r="Q103" s="102"/>
      <c r="R103" s="102"/>
    </row>
  </sheetData>
  <sheetProtection sheet="1"/>
  <mergeCells count="1">
    <mergeCell ref="F6:G6"/>
  </mergeCells>
  <printOptions/>
  <pageMargins left="0.7" right="0.7" top="0.75" bottom="0.75" header="0.3" footer="0.3"/>
  <pageSetup blackAndWhite="1" fitToHeight="1" fitToWidth="1" horizontalDpi="600" verticalDpi="60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U64"/>
  <sheetViews>
    <sheetView zoomScalePageLayoutView="0" workbookViewId="0" topLeftCell="B1">
      <selection activeCell="J18" sqref="J18"/>
    </sheetView>
  </sheetViews>
  <sheetFormatPr defaultColWidth="9.140625" defaultRowHeight="15"/>
  <cols>
    <col min="1" max="1" width="9.7109375" style="12" customWidth="1"/>
    <col min="2" max="2" width="9.7109375" style="0" customWidth="1"/>
    <col min="3" max="3" width="15.7109375" style="0" customWidth="1"/>
    <col min="4" max="8" width="13.7109375" style="0" customWidth="1"/>
    <col min="9" max="10" width="15.7109375" style="0" customWidth="1"/>
    <col min="11" max="11" width="5.7109375" style="0" customWidth="1"/>
    <col min="12" max="12" width="11.140625" style="0" customWidth="1"/>
    <col min="13" max="13" width="12.8515625" style="0" customWidth="1"/>
    <col min="15" max="15" width="9.7109375" style="0" customWidth="1"/>
  </cols>
  <sheetData>
    <row r="1" spans="1:21" ht="21" customHeight="1">
      <c r="A1" s="18"/>
      <c r="B1" s="18"/>
      <c r="C1" s="18"/>
      <c r="D1" s="18"/>
      <c r="E1" s="18"/>
      <c r="F1" s="18"/>
      <c r="G1" s="18"/>
      <c r="H1" s="18"/>
      <c r="I1" s="18"/>
      <c r="J1" s="18"/>
      <c r="K1" s="18"/>
      <c r="L1" s="18"/>
      <c r="M1" s="18"/>
      <c r="N1" s="18"/>
      <c r="O1" s="18"/>
      <c r="P1" s="103"/>
      <c r="Q1" s="103"/>
      <c r="R1" s="103"/>
      <c r="S1" s="103"/>
      <c r="T1" s="103"/>
      <c r="U1" s="103"/>
    </row>
    <row r="2" spans="1:21" ht="21" customHeight="1">
      <c r="A2" s="18"/>
      <c r="B2" s="18"/>
      <c r="C2" s="18"/>
      <c r="D2" s="18"/>
      <c r="E2" s="18"/>
      <c r="F2" s="18"/>
      <c r="G2" s="18"/>
      <c r="H2" s="18"/>
      <c r="I2" s="18"/>
      <c r="J2" s="18"/>
      <c r="K2" s="18"/>
      <c r="L2" s="18"/>
      <c r="M2" s="18"/>
      <c r="N2" s="18"/>
      <c r="O2" s="18"/>
      <c r="P2" s="103"/>
      <c r="Q2" s="103"/>
      <c r="R2" s="103"/>
      <c r="S2" s="103"/>
      <c r="T2" s="103"/>
      <c r="U2" s="103"/>
    </row>
    <row r="3" spans="1:21" ht="21" customHeight="1">
      <c r="A3" s="18"/>
      <c r="B3" s="38"/>
      <c r="C3" s="30" t="s">
        <v>0</v>
      </c>
      <c r="D3" s="31"/>
      <c r="E3" s="31"/>
      <c r="F3" s="31"/>
      <c r="G3" s="31"/>
      <c r="H3" s="31"/>
      <c r="I3" s="31"/>
      <c r="J3" s="31"/>
      <c r="K3" s="17"/>
      <c r="L3" s="17"/>
      <c r="M3" s="181">
        <f>'Input-General'!F6</f>
        <v>0</v>
      </c>
      <c r="N3" s="181"/>
      <c r="O3" s="18"/>
      <c r="P3" s="103"/>
      <c r="Q3" s="103"/>
      <c r="R3" s="103"/>
      <c r="S3" s="103"/>
      <c r="T3" s="103"/>
      <c r="U3" s="103"/>
    </row>
    <row r="4" spans="1:21" ht="15" customHeight="1">
      <c r="A4" s="18"/>
      <c r="B4" s="38"/>
      <c r="C4" s="30" t="str">
        <f>CONCATENATE('Input-General'!G10," ","Fund")</f>
        <v> Fund</v>
      </c>
      <c r="D4" s="31"/>
      <c r="E4" s="31"/>
      <c r="F4" s="31"/>
      <c r="G4" s="31"/>
      <c r="H4" s="31"/>
      <c r="I4" s="31"/>
      <c r="J4" s="31"/>
      <c r="K4" s="17"/>
      <c r="L4" s="17"/>
      <c r="M4" s="17"/>
      <c r="N4" s="17"/>
      <c r="O4" s="18"/>
      <c r="P4" s="103"/>
      <c r="Q4" s="103"/>
      <c r="R4" s="103"/>
      <c r="S4" s="103"/>
      <c r="T4" s="103"/>
      <c r="U4" s="103"/>
    </row>
    <row r="5" spans="1:21" ht="39.75" customHeight="1">
      <c r="A5" s="18"/>
      <c r="B5" s="39"/>
      <c r="C5" s="160" t="s">
        <v>1</v>
      </c>
      <c r="D5" s="160">
        <f>E5-1</f>
        <v>-3</v>
      </c>
      <c r="E5" s="160">
        <f>F5-1</f>
        <v>-2</v>
      </c>
      <c r="F5" s="160">
        <f>H5-1</f>
        <v>-1</v>
      </c>
      <c r="G5" s="160" t="s">
        <v>2</v>
      </c>
      <c r="H5" s="160">
        <f>'Input-General'!G8</f>
        <v>0</v>
      </c>
      <c r="I5" s="160" t="s">
        <v>3</v>
      </c>
      <c r="J5" s="160" t="s">
        <v>4</v>
      </c>
      <c r="K5" s="32"/>
      <c r="L5" s="157" t="s">
        <v>1</v>
      </c>
      <c r="M5" s="157" t="str">
        <f>CONCATENATE('Input-General'!G8," Fund Cumulative")</f>
        <v> Fund Cumulative</v>
      </c>
      <c r="N5" s="17"/>
      <c r="O5" s="18"/>
      <c r="P5" s="103"/>
      <c r="Q5" s="103"/>
      <c r="R5" s="103"/>
      <c r="S5" s="103"/>
      <c r="T5" s="103"/>
      <c r="U5" s="103"/>
    </row>
    <row r="6" spans="1:21" ht="18" customHeight="1">
      <c r="A6" s="18"/>
      <c r="B6" s="38"/>
      <c r="C6" s="158" t="s">
        <v>5</v>
      </c>
      <c r="D6" s="161"/>
      <c r="E6" s="161"/>
      <c r="F6" s="161"/>
      <c r="G6" s="156">
        <f>(D6+E6+F6)/3</f>
        <v>0</v>
      </c>
      <c r="H6" s="161"/>
      <c r="I6" s="162">
        <f>IF(H6&lt;&gt;"",H6-G6,"")</f>
      </c>
      <c r="J6" s="60">
        <f>IF(H6&lt;&gt;"",I6/G6,"")</f>
      </c>
      <c r="K6" s="17"/>
      <c r="L6" s="159" t="s">
        <v>5</v>
      </c>
      <c r="M6" s="156">
        <f>IF(H6="",G18/12,H6)</f>
        <v>0</v>
      </c>
      <c r="N6" s="17"/>
      <c r="O6" s="18"/>
      <c r="P6" s="103"/>
      <c r="Q6" s="103"/>
      <c r="R6" s="103"/>
      <c r="S6" s="103"/>
      <c r="T6" s="103"/>
      <c r="U6" s="103"/>
    </row>
    <row r="7" spans="1:21" ht="18" customHeight="1">
      <c r="A7" s="18"/>
      <c r="B7" s="38"/>
      <c r="C7" s="159" t="s">
        <v>6</v>
      </c>
      <c r="D7" s="161"/>
      <c r="E7" s="161"/>
      <c r="F7" s="161"/>
      <c r="G7" s="156">
        <f aca="true" t="shared" si="0" ref="G7:G18">(D7+E7+F7)/3</f>
        <v>0</v>
      </c>
      <c r="H7" s="161"/>
      <c r="I7" s="162">
        <f aca="true" t="shared" si="1" ref="I7:I17">IF(H7&lt;&gt;"",H7-G7,"")</f>
      </c>
      <c r="J7" s="60">
        <f aca="true" t="shared" si="2" ref="J7:J17">IF(H7&lt;&gt;"",I7/G7,"")</f>
      </c>
      <c r="K7" s="17"/>
      <c r="L7" s="159" t="s">
        <v>6</v>
      </c>
      <c r="M7" s="156" t="e">
        <f aca="true" t="shared" si="3" ref="M7:M17">IF(H7="",(($G$18/12)*$J$18)+M6+($G$18/12),M6+H7)</f>
        <v>#VALUE!</v>
      </c>
      <c r="N7" s="17"/>
      <c r="O7" s="18"/>
      <c r="P7" s="103"/>
      <c r="Q7" s="103"/>
      <c r="R7" s="103"/>
      <c r="S7" s="103"/>
      <c r="T7" s="103"/>
      <c r="U7" s="103"/>
    </row>
    <row r="8" spans="1:21" ht="18" customHeight="1">
      <c r="A8" s="18"/>
      <c r="B8" s="38"/>
      <c r="C8" s="159" t="s">
        <v>7</v>
      </c>
      <c r="D8" s="161"/>
      <c r="E8" s="161"/>
      <c r="F8" s="161"/>
      <c r="G8" s="156">
        <f t="shared" si="0"/>
        <v>0</v>
      </c>
      <c r="H8" s="161"/>
      <c r="I8" s="162">
        <f>IF(H8&lt;&gt;"",H8-G8,"")</f>
      </c>
      <c r="J8" s="60">
        <f t="shared" si="2"/>
      </c>
      <c r="K8" s="17"/>
      <c r="L8" s="159" t="s">
        <v>7</v>
      </c>
      <c r="M8" s="156" t="e">
        <f t="shared" si="3"/>
        <v>#VALUE!</v>
      </c>
      <c r="N8" s="17"/>
      <c r="O8" s="18"/>
      <c r="P8" s="103"/>
      <c r="Q8" s="103"/>
      <c r="R8" s="103"/>
      <c r="S8" s="103"/>
      <c r="T8" s="103"/>
      <c r="U8" s="103"/>
    </row>
    <row r="9" spans="1:21" ht="18" customHeight="1">
      <c r="A9" s="18"/>
      <c r="B9" s="38"/>
      <c r="C9" s="159" t="s">
        <v>8</v>
      </c>
      <c r="D9" s="161"/>
      <c r="E9" s="161"/>
      <c r="F9" s="161"/>
      <c r="G9" s="156">
        <f t="shared" si="0"/>
        <v>0</v>
      </c>
      <c r="H9" s="161"/>
      <c r="I9" s="162">
        <f t="shared" si="1"/>
      </c>
      <c r="J9" s="60">
        <f t="shared" si="2"/>
      </c>
      <c r="K9" s="17"/>
      <c r="L9" s="159" t="s">
        <v>8</v>
      </c>
      <c r="M9" s="156" t="e">
        <f t="shared" si="3"/>
        <v>#VALUE!</v>
      </c>
      <c r="N9" s="17"/>
      <c r="O9" s="18"/>
      <c r="P9" s="103"/>
      <c r="Q9" s="103"/>
      <c r="R9" s="103"/>
      <c r="S9" s="103"/>
      <c r="T9" s="103"/>
      <c r="U9" s="103"/>
    </row>
    <row r="10" spans="1:21" ht="18" customHeight="1">
      <c r="A10" s="18"/>
      <c r="B10" s="38"/>
      <c r="C10" s="159" t="s">
        <v>9</v>
      </c>
      <c r="D10" s="161"/>
      <c r="E10" s="161"/>
      <c r="F10" s="161"/>
      <c r="G10" s="156">
        <f t="shared" si="0"/>
        <v>0</v>
      </c>
      <c r="H10" s="161"/>
      <c r="I10" s="162">
        <f t="shared" si="1"/>
      </c>
      <c r="J10" s="60">
        <f t="shared" si="2"/>
      </c>
      <c r="K10" s="17"/>
      <c r="L10" s="159" t="s">
        <v>9</v>
      </c>
      <c r="M10" s="156" t="e">
        <f t="shared" si="3"/>
        <v>#VALUE!</v>
      </c>
      <c r="N10" s="17"/>
      <c r="O10" s="18"/>
      <c r="P10" s="103"/>
      <c r="Q10" s="103"/>
      <c r="R10" s="103"/>
      <c r="S10" s="103"/>
      <c r="T10" s="103"/>
      <c r="U10" s="103"/>
    </row>
    <row r="11" spans="1:21" ht="18" customHeight="1">
      <c r="A11" s="18"/>
      <c r="B11" s="38"/>
      <c r="C11" s="159" t="s">
        <v>10</v>
      </c>
      <c r="D11" s="161"/>
      <c r="E11" s="161"/>
      <c r="F11" s="161"/>
      <c r="G11" s="156">
        <f t="shared" si="0"/>
        <v>0</v>
      </c>
      <c r="H11" s="161"/>
      <c r="I11" s="162">
        <f t="shared" si="1"/>
      </c>
      <c r="J11" s="60">
        <f t="shared" si="2"/>
      </c>
      <c r="K11" s="17"/>
      <c r="L11" s="159" t="s">
        <v>10</v>
      </c>
      <c r="M11" s="156" t="e">
        <f t="shared" si="3"/>
        <v>#VALUE!</v>
      </c>
      <c r="N11" s="17"/>
      <c r="O11" s="18"/>
      <c r="P11" s="103"/>
      <c r="Q11" s="103"/>
      <c r="R11" s="103"/>
      <c r="S11" s="103"/>
      <c r="T11" s="103"/>
      <c r="U11" s="103"/>
    </row>
    <row r="12" spans="1:21" ht="18" customHeight="1">
      <c r="A12" s="18"/>
      <c r="B12" s="38"/>
      <c r="C12" s="159" t="s">
        <v>11</v>
      </c>
      <c r="D12" s="161"/>
      <c r="E12" s="161"/>
      <c r="F12" s="161"/>
      <c r="G12" s="156">
        <f t="shared" si="0"/>
        <v>0</v>
      </c>
      <c r="H12" s="161"/>
      <c r="I12" s="162">
        <f t="shared" si="1"/>
      </c>
      <c r="J12" s="60">
        <f t="shared" si="2"/>
      </c>
      <c r="K12" s="17"/>
      <c r="L12" s="159" t="s">
        <v>11</v>
      </c>
      <c r="M12" s="156" t="e">
        <f t="shared" si="3"/>
        <v>#VALUE!</v>
      </c>
      <c r="N12" s="17"/>
      <c r="O12" s="18"/>
      <c r="P12" s="103"/>
      <c r="Q12" s="103"/>
      <c r="R12" s="103"/>
      <c r="S12" s="103"/>
      <c r="T12" s="103"/>
      <c r="U12" s="103"/>
    </row>
    <row r="13" spans="1:21" ht="18" customHeight="1">
      <c r="A13" s="18"/>
      <c r="B13" s="38"/>
      <c r="C13" s="159" t="s">
        <v>12</v>
      </c>
      <c r="D13" s="161"/>
      <c r="E13" s="161"/>
      <c r="F13" s="161"/>
      <c r="G13" s="156">
        <f t="shared" si="0"/>
        <v>0</v>
      </c>
      <c r="H13" s="161"/>
      <c r="I13" s="162">
        <f t="shared" si="1"/>
      </c>
      <c r="J13" s="60">
        <f t="shared" si="2"/>
      </c>
      <c r="K13" s="17"/>
      <c r="L13" s="159" t="s">
        <v>12</v>
      </c>
      <c r="M13" s="156" t="e">
        <f t="shared" si="3"/>
        <v>#VALUE!</v>
      </c>
      <c r="N13" s="17"/>
      <c r="O13" s="18"/>
      <c r="P13" s="103"/>
      <c r="Q13" s="103"/>
      <c r="R13" s="103"/>
      <c r="S13" s="103"/>
      <c r="T13" s="103"/>
      <c r="U13" s="103"/>
    </row>
    <row r="14" spans="1:21" ht="18" customHeight="1">
      <c r="A14" s="18"/>
      <c r="B14" s="38"/>
      <c r="C14" s="159" t="s">
        <v>13</v>
      </c>
      <c r="D14" s="161"/>
      <c r="E14" s="161"/>
      <c r="F14" s="161"/>
      <c r="G14" s="156">
        <f t="shared" si="0"/>
        <v>0</v>
      </c>
      <c r="H14" s="161"/>
      <c r="I14" s="162">
        <f t="shared" si="1"/>
      </c>
      <c r="J14" s="60">
        <f t="shared" si="2"/>
      </c>
      <c r="K14" s="17"/>
      <c r="L14" s="159" t="s">
        <v>13</v>
      </c>
      <c r="M14" s="156" t="e">
        <f t="shared" si="3"/>
        <v>#VALUE!</v>
      </c>
      <c r="N14" s="17"/>
      <c r="O14" s="18"/>
      <c r="P14" s="103"/>
      <c r="Q14" s="103"/>
      <c r="R14" s="103"/>
      <c r="S14" s="103"/>
      <c r="T14" s="103"/>
      <c r="U14" s="103"/>
    </row>
    <row r="15" spans="1:21" ht="18" customHeight="1">
      <c r="A15" s="18"/>
      <c r="B15" s="38"/>
      <c r="C15" s="159" t="s">
        <v>14</v>
      </c>
      <c r="D15" s="161"/>
      <c r="E15" s="161"/>
      <c r="F15" s="161"/>
      <c r="G15" s="156">
        <f t="shared" si="0"/>
        <v>0</v>
      </c>
      <c r="H15" s="161"/>
      <c r="I15" s="162">
        <f t="shared" si="1"/>
      </c>
      <c r="J15" s="60">
        <f t="shared" si="2"/>
      </c>
      <c r="K15" s="17"/>
      <c r="L15" s="159" t="s">
        <v>14</v>
      </c>
      <c r="M15" s="156" t="e">
        <f t="shared" si="3"/>
        <v>#VALUE!</v>
      </c>
      <c r="N15" s="17"/>
      <c r="O15" s="18"/>
      <c r="P15" s="103"/>
      <c r="Q15" s="103"/>
      <c r="R15" s="103"/>
      <c r="S15" s="103"/>
      <c r="T15" s="103"/>
      <c r="U15" s="103"/>
    </row>
    <row r="16" spans="1:21" ht="18" customHeight="1">
      <c r="A16" s="18"/>
      <c r="B16" s="38"/>
      <c r="C16" s="159" t="s">
        <v>15</v>
      </c>
      <c r="D16" s="161"/>
      <c r="E16" s="161"/>
      <c r="F16" s="161"/>
      <c r="G16" s="156">
        <f t="shared" si="0"/>
        <v>0</v>
      </c>
      <c r="H16" s="161"/>
      <c r="I16" s="162">
        <f t="shared" si="1"/>
      </c>
      <c r="J16" s="60">
        <f t="shared" si="2"/>
      </c>
      <c r="K16" s="17"/>
      <c r="L16" s="159" t="s">
        <v>15</v>
      </c>
      <c r="M16" s="156" t="e">
        <f t="shared" si="3"/>
        <v>#VALUE!</v>
      </c>
      <c r="N16" s="17"/>
      <c r="O16" s="18"/>
      <c r="P16" s="103"/>
      <c r="Q16" s="103"/>
      <c r="R16" s="103"/>
      <c r="S16" s="103"/>
      <c r="T16" s="103"/>
      <c r="U16" s="103"/>
    </row>
    <row r="17" spans="1:21" ht="18" customHeight="1">
      <c r="A17" s="18"/>
      <c r="B17" s="38"/>
      <c r="C17" s="159" t="s">
        <v>16</v>
      </c>
      <c r="D17" s="161"/>
      <c r="E17" s="161"/>
      <c r="F17" s="161"/>
      <c r="G17" s="156">
        <f t="shared" si="0"/>
        <v>0</v>
      </c>
      <c r="H17" s="161"/>
      <c r="I17" s="162">
        <f t="shared" si="1"/>
      </c>
      <c r="J17" s="60">
        <f t="shared" si="2"/>
      </c>
      <c r="K17" s="17"/>
      <c r="L17" s="159" t="s">
        <v>16</v>
      </c>
      <c r="M17" s="156" t="e">
        <f t="shared" si="3"/>
        <v>#VALUE!</v>
      </c>
      <c r="N17" s="17"/>
      <c r="O17" s="18"/>
      <c r="P17" s="103"/>
      <c r="Q17" s="103"/>
      <c r="R17" s="103"/>
      <c r="S17" s="103"/>
      <c r="T17" s="103"/>
      <c r="U17" s="103"/>
    </row>
    <row r="18" spans="1:21" ht="18" customHeight="1">
      <c r="A18" s="18"/>
      <c r="B18" s="38"/>
      <c r="C18" s="159" t="s">
        <v>21</v>
      </c>
      <c r="D18" s="163">
        <f>SUM(D6:D17)</f>
        <v>0</v>
      </c>
      <c r="E18" s="163">
        <f>SUM(E6:E17)</f>
        <v>0</v>
      </c>
      <c r="F18" s="163">
        <f>SUM(F6:F17)</f>
        <v>0</v>
      </c>
      <c r="G18" s="164">
        <f t="shared" si="0"/>
        <v>0</v>
      </c>
      <c r="H18" s="163">
        <f>SUM(H6:H17)</f>
        <v>0</v>
      </c>
      <c r="I18" s="165">
        <f>SUM(I6:I17)</f>
        <v>0</v>
      </c>
      <c r="J18" s="129">
        <f>IF(H18=0,"",AVERAGE(J6:J17))</f>
      </c>
      <c r="K18" s="17"/>
      <c r="L18" s="46"/>
      <c r="M18" s="47"/>
      <c r="N18" s="17"/>
      <c r="O18" s="18"/>
      <c r="P18" s="103"/>
      <c r="Q18" s="103"/>
      <c r="R18" s="103"/>
      <c r="S18" s="103"/>
      <c r="T18" s="103"/>
      <c r="U18" s="103"/>
    </row>
    <row r="19" spans="1:21" ht="15">
      <c r="A19" s="18"/>
      <c r="B19" s="38"/>
      <c r="C19" s="17"/>
      <c r="D19" s="17"/>
      <c r="E19" s="17"/>
      <c r="F19" s="17"/>
      <c r="G19" s="45"/>
      <c r="H19" s="17"/>
      <c r="I19" s="17"/>
      <c r="J19" s="17"/>
      <c r="K19" s="17"/>
      <c r="L19" s="17"/>
      <c r="M19" s="17"/>
      <c r="N19" s="17"/>
      <c r="O19" s="18"/>
      <c r="P19" s="103"/>
      <c r="Q19" s="103"/>
      <c r="R19" s="103"/>
      <c r="S19" s="103"/>
      <c r="T19" s="103"/>
      <c r="U19" s="103"/>
    </row>
    <row r="20" spans="1:21" s="12" customFormat="1" ht="21" customHeight="1">
      <c r="A20" s="18"/>
      <c r="B20" s="38"/>
      <c r="C20" s="17"/>
      <c r="D20" s="17"/>
      <c r="E20" s="17"/>
      <c r="F20" s="17"/>
      <c r="G20" s="17"/>
      <c r="H20" s="17"/>
      <c r="I20" s="17"/>
      <c r="J20" s="17"/>
      <c r="K20" s="17"/>
      <c r="L20" s="17"/>
      <c r="M20" s="17"/>
      <c r="N20" s="17"/>
      <c r="O20" s="18"/>
      <c r="P20" s="103"/>
      <c r="Q20" s="103"/>
      <c r="R20" s="103"/>
      <c r="S20" s="103"/>
      <c r="T20" s="103"/>
      <c r="U20" s="103"/>
    </row>
    <row r="21" spans="1:21" s="12" customFormat="1" ht="21" customHeight="1">
      <c r="A21" s="18"/>
      <c r="B21" s="18"/>
      <c r="C21" s="18"/>
      <c r="D21" s="18"/>
      <c r="E21" s="18"/>
      <c r="F21" s="18"/>
      <c r="G21" s="18"/>
      <c r="H21" s="18"/>
      <c r="I21" s="18"/>
      <c r="J21" s="18"/>
      <c r="K21" s="18"/>
      <c r="L21" s="18"/>
      <c r="M21" s="18"/>
      <c r="N21" s="18"/>
      <c r="O21" s="18"/>
      <c r="P21" s="103"/>
      <c r="Q21" s="103"/>
      <c r="R21" s="103"/>
      <c r="S21" s="103"/>
      <c r="T21" s="103"/>
      <c r="U21" s="103"/>
    </row>
    <row r="22" spans="1:21" s="12" customFormat="1" ht="21" customHeight="1">
      <c r="A22" s="18"/>
      <c r="B22" s="18"/>
      <c r="C22" s="18"/>
      <c r="D22" s="18"/>
      <c r="E22" s="18"/>
      <c r="F22" s="18"/>
      <c r="G22" s="18"/>
      <c r="H22" s="18"/>
      <c r="I22" s="18"/>
      <c r="J22" s="18"/>
      <c r="K22" s="18"/>
      <c r="L22" s="18"/>
      <c r="M22" s="18"/>
      <c r="N22" s="18"/>
      <c r="O22" s="18"/>
      <c r="P22" s="103"/>
      <c r="Q22" s="103"/>
      <c r="R22" s="103"/>
      <c r="S22" s="103"/>
      <c r="T22" s="103"/>
      <c r="U22" s="103"/>
    </row>
    <row r="23" spans="1:21" s="12" customFormat="1" ht="21" customHeight="1">
      <c r="A23" s="102"/>
      <c r="B23" s="102"/>
      <c r="C23" s="102"/>
      <c r="D23" s="102"/>
      <c r="E23" s="102"/>
      <c r="F23" s="102"/>
      <c r="G23" s="102"/>
      <c r="H23" s="102"/>
      <c r="I23" s="102"/>
      <c r="J23" s="102"/>
      <c r="K23" s="102"/>
      <c r="L23" s="102"/>
      <c r="M23" s="102"/>
      <c r="N23" s="102"/>
      <c r="O23" s="102"/>
      <c r="P23" s="102"/>
      <c r="Q23" s="102"/>
      <c r="R23" s="102"/>
      <c r="S23" s="102"/>
      <c r="T23" s="102"/>
      <c r="U23" s="102"/>
    </row>
    <row r="24" spans="1:21" s="12" customFormat="1" ht="21" customHeight="1">
      <c r="A24" s="102"/>
      <c r="B24" s="102"/>
      <c r="C24" s="102"/>
      <c r="D24" s="102"/>
      <c r="E24" s="102"/>
      <c r="F24" s="102"/>
      <c r="G24" s="102"/>
      <c r="H24" s="102"/>
      <c r="I24" s="102"/>
      <c r="J24" s="102"/>
      <c r="K24" s="102"/>
      <c r="L24" s="102"/>
      <c r="M24" s="102"/>
      <c r="N24" s="102"/>
      <c r="O24" s="102"/>
      <c r="P24" s="102"/>
      <c r="Q24" s="102"/>
      <c r="R24" s="102"/>
      <c r="S24" s="102"/>
      <c r="T24" s="102"/>
      <c r="U24" s="102"/>
    </row>
    <row r="25" spans="1:21" s="12" customFormat="1" ht="21" customHeight="1">
      <c r="A25" s="102"/>
      <c r="B25" s="102"/>
      <c r="C25" s="102"/>
      <c r="D25" s="102"/>
      <c r="E25" s="102"/>
      <c r="F25" s="102"/>
      <c r="G25" s="102"/>
      <c r="H25" s="102"/>
      <c r="I25" s="102"/>
      <c r="J25" s="102"/>
      <c r="K25" s="102"/>
      <c r="L25" s="102"/>
      <c r="M25" s="102"/>
      <c r="N25" s="102"/>
      <c r="O25" s="102"/>
      <c r="P25" s="102"/>
      <c r="Q25" s="102"/>
      <c r="R25" s="102"/>
      <c r="S25" s="102"/>
      <c r="T25" s="102"/>
      <c r="U25" s="102"/>
    </row>
    <row r="26" spans="1:21" s="12" customFormat="1" ht="21" customHeight="1">
      <c r="A26" s="102"/>
      <c r="B26" s="102"/>
      <c r="C26" s="102"/>
      <c r="D26" s="102"/>
      <c r="E26" s="102"/>
      <c r="F26" s="102"/>
      <c r="G26" s="102"/>
      <c r="H26" s="102"/>
      <c r="I26" s="102"/>
      <c r="J26" s="102"/>
      <c r="K26" s="102"/>
      <c r="L26" s="102"/>
      <c r="M26" s="102"/>
      <c r="N26" s="102"/>
      <c r="O26" s="102"/>
      <c r="P26" s="102"/>
      <c r="Q26" s="102"/>
      <c r="R26" s="102"/>
      <c r="S26" s="102"/>
      <c r="T26" s="102"/>
      <c r="U26" s="102"/>
    </row>
    <row r="27" spans="1:21" s="12" customFormat="1" ht="21" customHeight="1">
      <c r="A27" s="102"/>
      <c r="B27" s="102"/>
      <c r="C27" s="102"/>
      <c r="D27" s="102"/>
      <c r="E27" s="102"/>
      <c r="F27" s="102"/>
      <c r="G27" s="102"/>
      <c r="H27" s="102"/>
      <c r="I27" s="102"/>
      <c r="J27" s="102"/>
      <c r="K27" s="102"/>
      <c r="L27" s="102"/>
      <c r="M27" s="102"/>
      <c r="N27" s="102"/>
      <c r="O27" s="102"/>
      <c r="P27" s="102"/>
      <c r="Q27" s="102"/>
      <c r="R27" s="102"/>
      <c r="S27" s="102"/>
      <c r="T27" s="102"/>
      <c r="U27" s="102"/>
    </row>
    <row r="28" spans="1:21" s="12" customFormat="1" ht="21" customHeight="1">
      <c r="A28" s="102"/>
      <c r="B28" s="102"/>
      <c r="C28" s="102"/>
      <c r="D28" s="102"/>
      <c r="E28" s="102"/>
      <c r="F28" s="102"/>
      <c r="G28" s="102"/>
      <c r="H28" s="102"/>
      <c r="I28" s="102"/>
      <c r="J28" s="102"/>
      <c r="K28" s="102"/>
      <c r="L28" s="102"/>
      <c r="M28" s="102"/>
      <c r="N28" s="102"/>
      <c r="O28" s="102"/>
      <c r="P28" s="102"/>
      <c r="Q28" s="102"/>
      <c r="R28" s="102"/>
      <c r="S28" s="102"/>
      <c r="T28" s="102"/>
      <c r="U28" s="102"/>
    </row>
    <row r="29" spans="1:21" s="12" customFormat="1" ht="21" customHeight="1">
      <c r="A29" s="102"/>
      <c r="B29" s="102"/>
      <c r="C29" s="102"/>
      <c r="D29" s="102"/>
      <c r="E29" s="102"/>
      <c r="F29" s="102"/>
      <c r="G29" s="102"/>
      <c r="H29" s="102"/>
      <c r="I29" s="102"/>
      <c r="J29" s="102"/>
      <c r="K29" s="102"/>
      <c r="L29" s="102"/>
      <c r="M29" s="102"/>
      <c r="N29" s="102"/>
      <c r="O29" s="102"/>
      <c r="P29" s="102"/>
      <c r="Q29" s="102"/>
      <c r="R29" s="102"/>
      <c r="S29" s="102"/>
      <c r="T29" s="102"/>
      <c r="U29" s="102"/>
    </row>
    <row r="30" spans="1:21" s="12" customFormat="1" ht="21" customHeight="1">
      <c r="A30" s="102"/>
      <c r="B30" s="102"/>
      <c r="C30" s="102"/>
      <c r="D30" s="102"/>
      <c r="E30" s="102"/>
      <c r="F30" s="102"/>
      <c r="G30" s="102"/>
      <c r="H30" s="102"/>
      <c r="I30" s="102"/>
      <c r="J30" s="102"/>
      <c r="K30" s="102"/>
      <c r="L30" s="102"/>
      <c r="M30" s="102"/>
      <c r="N30" s="102"/>
      <c r="O30" s="102"/>
      <c r="P30" s="102"/>
      <c r="Q30" s="102"/>
      <c r="R30" s="102"/>
      <c r="S30" s="102"/>
      <c r="T30" s="102"/>
      <c r="U30" s="102"/>
    </row>
    <row r="31" spans="1:21" s="12" customFormat="1" ht="21" customHeight="1">
      <c r="A31" s="102"/>
      <c r="B31" s="102"/>
      <c r="C31" s="102"/>
      <c r="D31" s="102"/>
      <c r="E31" s="102"/>
      <c r="F31" s="102"/>
      <c r="G31" s="102"/>
      <c r="H31" s="102"/>
      <c r="I31" s="102"/>
      <c r="J31" s="102"/>
      <c r="K31" s="102"/>
      <c r="L31" s="102"/>
      <c r="M31" s="102"/>
      <c r="N31" s="102"/>
      <c r="O31" s="102"/>
      <c r="P31" s="102"/>
      <c r="Q31" s="102"/>
      <c r="R31" s="102"/>
      <c r="S31" s="102"/>
      <c r="T31" s="102"/>
      <c r="U31" s="102"/>
    </row>
    <row r="32" spans="1:21" s="12" customFormat="1" ht="21" customHeight="1">
      <c r="A32" s="102"/>
      <c r="B32" s="102"/>
      <c r="C32" s="102"/>
      <c r="D32" s="102"/>
      <c r="E32" s="102"/>
      <c r="F32" s="102"/>
      <c r="G32" s="102"/>
      <c r="H32" s="102"/>
      <c r="I32" s="102"/>
      <c r="J32" s="102"/>
      <c r="K32" s="102"/>
      <c r="L32" s="102"/>
      <c r="M32" s="102"/>
      <c r="N32" s="102"/>
      <c r="O32" s="102"/>
      <c r="P32" s="102"/>
      <c r="Q32" s="102"/>
      <c r="R32" s="102"/>
      <c r="S32" s="102"/>
      <c r="T32" s="102"/>
      <c r="U32" s="102"/>
    </row>
    <row r="33" spans="1:21" s="12" customFormat="1" ht="21" customHeight="1">
      <c r="A33" s="102"/>
      <c r="B33" s="102"/>
      <c r="C33" s="102"/>
      <c r="D33" s="102"/>
      <c r="E33" s="102"/>
      <c r="F33" s="102"/>
      <c r="G33" s="102"/>
      <c r="H33" s="102"/>
      <c r="I33" s="102"/>
      <c r="J33" s="102"/>
      <c r="K33" s="102"/>
      <c r="L33" s="102"/>
      <c r="M33" s="102"/>
      <c r="N33" s="102"/>
      <c r="O33" s="102"/>
      <c r="P33" s="102"/>
      <c r="Q33" s="102"/>
      <c r="R33" s="102"/>
      <c r="S33" s="102"/>
      <c r="T33" s="102"/>
      <c r="U33" s="102"/>
    </row>
    <row r="34" spans="1:21" s="12" customFormat="1" ht="21" customHeight="1">
      <c r="A34" s="102"/>
      <c r="B34" s="102"/>
      <c r="C34" s="102"/>
      <c r="D34" s="102"/>
      <c r="E34" s="102"/>
      <c r="F34" s="102"/>
      <c r="G34" s="102"/>
      <c r="H34" s="102"/>
      <c r="I34" s="102"/>
      <c r="J34" s="102"/>
      <c r="K34" s="102"/>
      <c r="L34" s="102"/>
      <c r="M34" s="102"/>
      <c r="N34" s="102"/>
      <c r="O34" s="102"/>
      <c r="P34" s="102"/>
      <c r="Q34" s="102"/>
      <c r="R34" s="102"/>
      <c r="S34" s="102"/>
      <c r="T34" s="102"/>
      <c r="U34" s="102"/>
    </row>
    <row r="35" spans="1:21" s="12" customFormat="1" ht="21" customHeight="1">
      <c r="A35" s="102"/>
      <c r="B35" s="102"/>
      <c r="C35" s="102"/>
      <c r="D35" s="102"/>
      <c r="E35" s="102"/>
      <c r="F35" s="102"/>
      <c r="G35" s="102"/>
      <c r="H35" s="102"/>
      <c r="I35" s="102"/>
      <c r="J35" s="102"/>
      <c r="K35" s="102"/>
      <c r="L35" s="102"/>
      <c r="M35" s="102"/>
      <c r="N35" s="102"/>
      <c r="O35" s="102"/>
      <c r="P35" s="102"/>
      <c r="Q35" s="102"/>
      <c r="R35" s="102"/>
      <c r="S35" s="102"/>
      <c r="T35" s="102"/>
      <c r="U35" s="102"/>
    </row>
    <row r="36" spans="1:21" ht="15">
      <c r="A36" s="102"/>
      <c r="B36" s="103"/>
      <c r="C36" s="103"/>
      <c r="D36" s="103"/>
      <c r="E36" s="103"/>
      <c r="F36" s="103"/>
      <c r="G36" s="103"/>
      <c r="H36" s="103"/>
      <c r="I36" s="103"/>
      <c r="J36" s="103"/>
      <c r="K36" s="102"/>
      <c r="L36" s="102"/>
      <c r="M36" s="102"/>
      <c r="N36" s="102"/>
      <c r="O36" s="102"/>
      <c r="P36" s="102"/>
      <c r="Q36" s="102"/>
      <c r="R36" s="102"/>
      <c r="S36" s="102"/>
      <c r="T36" s="102"/>
      <c r="U36" s="102"/>
    </row>
    <row r="37" spans="1:21" ht="15">
      <c r="A37" s="102"/>
      <c r="B37" s="103"/>
      <c r="C37" s="1"/>
      <c r="D37" s="103"/>
      <c r="E37" s="103"/>
      <c r="F37" s="103"/>
      <c r="G37" s="104"/>
      <c r="H37" s="103"/>
      <c r="I37" s="103"/>
      <c r="J37" s="103"/>
      <c r="K37" s="102"/>
      <c r="L37" s="102"/>
      <c r="M37" s="102"/>
      <c r="N37" s="102"/>
      <c r="O37" s="102"/>
      <c r="P37" s="102"/>
      <c r="Q37" s="102"/>
      <c r="R37" s="102"/>
      <c r="S37" s="102"/>
      <c r="T37" s="102"/>
      <c r="U37" s="102"/>
    </row>
    <row r="38" spans="1:21" ht="15">
      <c r="A38" s="102"/>
      <c r="B38" s="103"/>
      <c r="C38" s="103"/>
      <c r="D38" s="103"/>
      <c r="E38" s="103"/>
      <c r="F38" s="103"/>
      <c r="G38" s="103"/>
      <c r="H38" s="103"/>
      <c r="I38" s="103"/>
      <c r="J38" s="103"/>
      <c r="K38" s="102"/>
      <c r="L38" s="102"/>
      <c r="M38" s="102"/>
      <c r="N38" s="102"/>
      <c r="O38" s="102"/>
      <c r="P38" s="102"/>
      <c r="Q38" s="102"/>
      <c r="R38" s="102"/>
      <c r="S38" s="102"/>
      <c r="T38" s="102"/>
      <c r="U38" s="102"/>
    </row>
    <row r="39" spans="1:21" ht="15">
      <c r="A39" s="102"/>
      <c r="B39" s="103"/>
      <c r="C39" s="1"/>
      <c r="D39" s="103"/>
      <c r="E39" s="103"/>
      <c r="F39" s="103"/>
      <c r="G39" s="105"/>
      <c r="H39" s="103"/>
      <c r="I39" s="103"/>
      <c r="J39" s="103"/>
      <c r="K39" s="102"/>
      <c r="L39" s="102"/>
      <c r="M39" s="102"/>
      <c r="N39" s="102"/>
      <c r="O39" s="102"/>
      <c r="P39" s="102"/>
      <c r="Q39" s="102"/>
      <c r="R39" s="102"/>
      <c r="S39" s="102"/>
      <c r="T39" s="102"/>
      <c r="U39" s="102"/>
    </row>
    <row r="40" spans="1:21" ht="15">
      <c r="A40" s="102"/>
      <c r="B40" s="103"/>
      <c r="C40" s="103"/>
      <c r="D40" s="103"/>
      <c r="E40" s="103"/>
      <c r="F40" s="103"/>
      <c r="G40" s="103"/>
      <c r="H40" s="103"/>
      <c r="I40" s="103"/>
      <c r="J40" s="103"/>
      <c r="K40" s="102"/>
      <c r="L40" s="102"/>
      <c r="M40" s="102"/>
      <c r="N40" s="102"/>
      <c r="O40" s="102"/>
      <c r="P40" s="102"/>
      <c r="Q40" s="102"/>
      <c r="R40" s="102"/>
      <c r="S40" s="102"/>
      <c r="T40" s="102"/>
      <c r="U40" s="102"/>
    </row>
    <row r="41" spans="1:21" ht="15">
      <c r="A41" s="102"/>
      <c r="B41" s="103"/>
      <c r="C41" s="1"/>
      <c r="D41" s="103"/>
      <c r="E41" s="103"/>
      <c r="F41" s="103"/>
      <c r="G41" s="106"/>
      <c r="H41" s="103"/>
      <c r="I41" s="103"/>
      <c r="J41" s="103"/>
      <c r="K41" s="102"/>
      <c r="L41" s="102"/>
      <c r="M41" s="102"/>
      <c r="N41" s="102"/>
      <c r="O41" s="102"/>
      <c r="P41" s="102"/>
      <c r="Q41" s="102"/>
      <c r="R41" s="102"/>
      <c r="S41" s="102"/>
      <c r="T41" s="102"/>
      <c r="U41" s="102"/>
    </row>
    <row r="42" spans="1:21" ht="15">
      <c r="A42" s="102"/>
      <c r="B42" s="103"/>
      <c r="C42" s="103"/>
      <c r="D42" s="103"/>
      <c r="E42" s="103"/>
      <c r="F42" s="103"/>
      <c r="G42" s="103"/>
      <c r="H42" s="103"/>
      <c r="I42" s="103"/>
      <c r="J42" s="103"/>
      <c r="K42" s="102"/>
      <c r="L42" s="102"/>
      <c r="M42" s="102"/>
      <c r="N42" s="102"/>
      <c r="O42" s="102"/>
      <c r="P42" s="102"/>
      <c r="Q42" s="102"/>
      <c r="R42" s="102"/>
      <c r="S42" s="102"/>
      <c r="T42" s="102"/>
      <c r="U42" s="102"/>
    </row>
    <row r="43" spans="1:21" ht="15">
      <c r="A43" s="102"/>
      <c r="B43" s="103"/>
      <c r="C43" s="1"/>
      <c r="D43" s="103"/>
      <c r="E43" s="103"/>
      <c r="F43" s="103"/>
      <c r="G43" s="106"/>
      <c r="H43" s="103"/>
      <c r="I43" s="103"/>
      <c r="J43" s="103"/>
      <c r="K43" s="102"/>
      <c r="L43" s="102"/>
      <c r="M43" s="102"/>
      <c r="N43" s="102"/>
      <c r="O43" s="102"/>
      <c r="P43" s="102"/>
      <c r="Q43" s="102"/>
      <c r="R43" s="102"/>
      <c r="S43" s="102"/>
      <c r="T43" s="102"/>
      <c r="U43" s="102"/>
    </row>
    <row r="44" spans="1:21" ht="15">
      <c r="A44" s="102"/>
      <c r="B44" s="103"/>
      <c r="C44" s="103"/>
      <c r="D44" s="103"/>
      <c r="E44" s="103"/>
      <c r="F44" s="103"/>
      <c r="G44" s="103"/>
      <c r="H44" s="103"/>
      <c r="I44" s="103"/>
      <c r="J44" s="103"/>
      <c r="K44" s="102"/>
      <c r="L44" s="102"/>
      <c r="M44" s="102"/>
      <c r="N44" s="102"/>
      <c r="O44" s="102"/>
      <c r="P44" s="102"/>
      <c r="Q44" s="102"/>
      <c r="R44" s="102"/>
      <c r="S44" s="102"/>
      <c r="T44" s="102"/>
      <c r="U44" s="102"/>
    </row>
    <row r="45" spans="1:21" ht="15">
      <c r="A45" s="102"/>
      <c r="B45" s="103"/>
      <c r="C45" s="1"/>
      <c r="D45" s="103"/>
      <c r="E45" s="103"/>
      <c r="F45" s="103"/>
      <c r="G45" s="107"/>
      <c r="H45" s="103"/>
      <c r="I45" s="103"/>
      <c r="J45" s="103"/>
      <c r="K45" s="102"/>
      <c r="L45" s="102"/>
      <c r="M45" s="102"/>
      <c r="N45" s="102"/>
      <c r="O45" s="102"/>
      <c r="P45" s="102"/>
      <c r="Q45" s="102"/>
      <c r="R45" s="102"/>
      <c r="S45" s="102"/>
      <c r="T45" s="102"/>
      <c r="U45" s="102"/>
    </row>
    <row r="46" spans="1:21" ht="15">
      <c r="A46" s="102"/>
      <c r="B46" s="103"/>
      <c r="C46" s="103"/>
      <c r="D46" s="103"/>
      <c r="E46" s="103"/>
      <c r="F46" s="103"/>
      <c r="G46" s="103"/>
      <c r="H46" s="103"/>
      <c r="I46" s="103"/>
      <c r="J46" s="103"/>
      <c r="K46" s="102"/>
      <c r="L46" s="102"/>
      <c r="M46" s="102"/>
      <c r="N46" s="102"/>
      <c r="O46" s="102"/>
      <c r="P46" s="102"/>
      <c r="Q46" s="102"/>
      <c r="R46" s="102"/>
      <c r="S46" s="102"/>
      <c r="T46" s="102"/>
      <c r="U46" s="102"/>
    </row>
    <row r="47" spans="1:21" ht="15">
      <c r="A47" s="102"/>
      <c r="B47" s="103"/>
      <c r="C47" s="1"/>
      <c r="D47" s="103"/>
      <c r="E47" s="103"/>
      <c r="F47" s="103"/>
      <c r="G47" s="105"/>
      <c r="H47" s="103"/>
      <c r="I47" s="103"/>
      <c r="J47" s="103"/>
      <c r="K47" s="102"/>
      <c r="L47" s="102"/>
      <c r="M47" s="102"/>
      <c r="N47" s="102"/>
      <c r="O47" s="102"/>
      <c r="P47" s="102"/>
      <c r="Q47" s="102"/>
      <c r="R47" s="102"/>
      <c r="S47" s="102"/>
      <c r="T47" s="102"/>
      <c r="U47" s="102"/>
    </row>
    <row r="48" spans="1:21" ht="15">
      <c r="A48" s="102"/>
      <c r="B48" s="103"/>
      <c r="C48" s="103"/>
      <c r="D48" s="103"/>
      <c r="E48" s="103"/>
      <c r="F48" s="103"/>
      <c r="G48" s="103"/>
      <c r="H48" s="103"/>
      <c r="I48" s="103"/>
      <c r="J48" s="103"/>
      <c r="K48" s="102"/>
      <c r="L48" s="102"/>
      <c r="M48" s="102"/>
      <c r="N48" s="102"/>
      <c r="O48" s="102"/>
      <c r="P48" s="102"/>
      <c r="Q48" s="102"/>
      <c r="R48" s="102"/>
      <c r="S48" s="102"/>
      <c r="T48" s="102"/>
      <c r="U48" s="102"/>
    </row>
    <row r="49" spans="1:21" ht="15">
      <c r="A49" s="102"/>
      <c r="B49" s="103"/>
      <c r="C49" s="103"/>
      <c r="D49" s="103"/>
      <c r="E49" s="103"/>
      <c r="F49" s="103"/>
      <c r="G49" s="103"/>
      <c r="H49" s="103"/>
      <c r="I49" s="103"/>
      <c r="J49" s="103"/>
      <c r="K49" s="102"/>
      <c r="L49" s="102"/>
      <c r="M49" s="102"/>
      <c r="N49" s="102"/>
      <c r="O49" s="102"/>
      <c r="P49" s="102"/>
      <c r="Q49" s="102"/>
      <c r="R49" s="102"/>
      <c r="S49" s="102"/>
      <c r="T49" s="102"/>
      <c r="U49" s="102"/>
    </row>
    <row r="50" spans="2:10" ht="15">
      <c r="B50" s="103"/>
      <c r="C50" s="1"/>
      <c r="D50" s="103"/>
      <c r="E50" s="103"/>
      <c r="F50" s="103"/>
      <c r="G50" s="106"/>
      <c r="H50" s="108"/>
      <c r="I50" s="103"/>
      <c r="J50" s="103"/>
    </row>
    <row r="51" spans="2:10" ht="15">
      <c r="B51" s="103"/>
      <c r="C51" s="1"/>
      <c r="D51" s="103"/>
      <c r="E51" s="103"/>
      <c r="F51" s="103"/>
      <c r="G51" s="106"/>
      <c r="H51" s="103"/>
      <c r="I51" s="103"/>
      <c r="J51" s="103"/>
    </row>
    <row r="52" spans="2:10" ht="15">
      <c r="B52" s="103"/>
      <c r="C52" s="1"/>
      <c r="D52" s="103"/>
      <c r="E52" s="103"/>
      <c r="F52" s="103"/>
      <c r="G52" s="106"/>
      <c r="H52" s="103"/>
      <c r="I52" s="103"/>
      <c r="J52" s="103"/>
    </row>
    <row r="53" spans="2:10" ht="15">
      <c r="B53" s="103"/>
      <c r="C53" s="103"/>
      <c r="D53" s="103"/>
      <c r="E53" s="103"/>
      <c r="F53" s="103"/>
      <c r="G53" s="106"/>
      <c r="H53" s="103"/>
      <c r="I53" s="103"/>
      <c r="J53" s="103"/>
    </row>
    <row r="54" spans="2:10" ht="15">
      <c r="B54" s="103"/>
      <c r="C54" s="1"/>
      <c r="D54" s="103"/>
      <c r="E54" s="103"/>
      <c r="F54" s="103"/>
      <c r="G54" s="106"/>
      <c r="H54" s="103"/>
      <c r="I54" s="103"/>
      <c r="J54" s="103"/>
    </row>
    <row r="55" spans="2:10" ht="15">
      <c r="B55" s="103"/>
      <c r="C55" s="103"/>
      <c r="D55" s="103"/>
      <c r="E55" s="103"/>
      <c r="F55" s="103"/>
      <c r="G55" s="103"/>
      <c r="H55" s="103"/>
      <c r="I55" s="103"/>
      <c r="J55" s="103"/>
    </row>
    <row r="56" spans="2:10" ht="15">
      <c r="B56" s="103"/>
      <c r="C56" s="1"/>
      <c r="D56" s="103"/>
      <c r="E56" s="103"/>
      <c r="F56" s="103"/>
      <c r="G56" s="107"/>
      <c r="H56" s="105"/>
      <c r="I56" s="103"/>
      <c r="J56" s="103"/>
    </row>
    <row r="57" spans="2:10" ht="15">
      <c r="B57" s="103"/>
      <c r="C57" s="103"/>
      <c r="D57" s="103"/>
      <c r="E57" s="103"/>
      <c r="F57" s="103"/>
      <c r="G57" s="103"/>
      <c r="H57" s="103"/>
      <c r="I57" s="103"/>
      <c r="J57" s="103"/>
    </row>
    <row r="58" spans="2:10" ht="15">
      <c r="B58" s="103"/>
      <c r="C58" s="103"/>
      <c r="D58" s="103"/>
      <c r="E58" s="103"/>
      <c r="F58" s="103"/>
      <c r="G58" s="103"/>
      <c r="H58" s="103"/>
      <c r="I58" s="103"/>
      <c r="J58" s="103"/>
    </row>
    <row r="59" spans="2:10" ht="15">
      <c r="B59" s="103"/>
      <c r="C59" s="1"/>
      <c r="D59" s="103"/>
      <c r="E59" s="106"/>
      <c r="F59" s="103"/>
      <c r="G59" s="106"/>
      <c r="H59" s="103"/>
      <c r="I59" s="103"/>
      <c r="J59" s="103"/>
    </row>
    <row r="60" spans="2:10" ht="15">
      <c r="B60" s="103"/>
      <c r="C60" s="103"/>
      <c r="D60" s="103"/>
      <c r="E60" s="103"/>
      <c r="F60" s="103"/>
      <c r="G60" s="103"/>
      <c r="H60" s="103"/>
      <c r="I60" s="103"/>
      <c r="J60" s="103"/>
    </row>
    <row r="61" spans="2:10" ht="15">
      <c r="B61" s="103"/>
      <c r="C61" s="103"/>
      <c r="D61" s="103"/>
      <c r="E61" s="103"/>
      <c r="F61" s="103"/>
      <c r="G61" s="103"/>
      <c r="H61" s="103"/>
      <c r="I61" s="103"/>
      <c r="J61" s="103"/>
    </row>
    <row r="62" spans="2:10" ht="15">
      <c r="B62" s="103"/>
      <c r="C62" s="1"/>
      <c r="D62" s="103"/>
      <c r="E62" s="109"/>
      <c r="F62" s="103"/>
      <c r="G62" s="103"/>
      <c r="H62" s="103"/>
      <c r="I62" s="103"/>
      <c r="J62" s="103"/>
    </row>
    <row r="63" spans="2:10" ht="15">
      <c r="B63" s="103"/>
      <c r="C63" s="103"/>
      <c r="D63" s="103"/>
      <c r="E63" s="103"/>
      <c r="F63" s="103"/>
      <c r="G63" s="103"/>
      <c r="H63" s="103"/>
      <c r="I63" s="103"/>
      <c r="J63" s="103"/>
    </row>
    <row r="64" ht="15">
      <c r="I64" s="2"/>
    </row>
  </sheetData>
  <sheetProtection sheet="1" objects="1"/>
  <mergeCells count="1">
    <mergeCell ref="M3:N3"/>
  </mergeCells>
  <printOptions/>
  <pageMargins left="0.7" right="0.7" top="0.75" bottom="0.75" header="0.3" footer="0.3"/>
  <pageSetup blackAndWhite="1" fitToHeight="1" fitToWidth="1" horizontalDpi="600" verticalDpi="600" orientation="landscape" scale="66" r:id="rId1"/>
</worksheet>
</file>

<file path=xl/worksheets/sheet4.xml><?xml version="1.0" encoding="utf-8"?>
<worksheet xmlns="http://schemas.openxmlformats.org/spreadsheetml/2006/main" xmlns:r="http://schemas.openxmlformats.org/officeDocument/2006/relationships">
  <sheetPr>
    <pageSetUpPr fitToPage="1"/>
  </sheetPr>
  <dimension ref="A1:Q48"/>
  <sheetViews>
    <sheetView zoomScalePageLayoutView="0" workbookViewId="0" topLeftCell="A1">
      <selection activeCell="N20" sqref="N20"/>
    </sheetView>
  </sheetViews>
  <sheetFormatPr defaultColWidth="9.140625" defaultRowHeight="15"/>
  <cols>
    <col min="1" max="2" width="9.7109375" style="0" customWidth="1"/>
    <col min="3" max="3" width="15.7109375" style="0" customWidth="1"/>
    <col min="4" max="6" width="13.7109375" style="0" customWidth="1"/>
    <col min="8" max="8" width="11.140625" style="0" customWidth="1"/>
    <col min="9" max="9" width="13.7109375" style="0" customWidth="1"/>
    <col min="10" max="10" width="13.7109375" style="12" customWidth="1"/>
    <col min="12" max="12" width="9.7109375" style="0" customWidth="1"/>
  </cols>
  <sheetData>
    <row r="1" spans="1:17" ht="21" customHeight="1">
      <c r="A1" s="18"/>
      <c r="B1" s="18"/>
      <c r="C1" s="18"/>
      <c r="D1" s="18"/>
      <c r="E1" s="18"/>
      <c r="F1" s="18"/>
      <c r="G1" s="18"/>
      <c r="H1" s="18"/>
      <c r="I1" s="18"/>
      <c r="J1" s="18"/>
      <c r="K1" s="18"/>
      <c r="L1" s="18"/>
      <c r="M1" s="102"/>
      <c r="N1" s="102"/>
      <c r="O1" s="102"/>
      <c r="P1" s="102"/>
      <c r="Q1" s="102"/>
    </row>
    <row r="2" spans="1:17" ht="21" customHeight="1">
      <c r="A2" s="18"/>
      <c r="B2" s="18"/>
      <c r="C2" s="18"/>
      <c r="D2" s="18"/>
      <c r="E2" s="18"/>
      <c r="F2" s="18"/>
      <c r="G2" s="18"/>
      <c r="H2" s="18"/>
      <c r="I2" s="18"/>
      <c r="J2" s="18"/>
      <c r="K2" s="18"/>
      <c r="L2" s="18"/>
      <c r="M2" s="102"/>
      <c r="N2" s="102"/>
      <c r="O2" s="102"/>
      <c r="P2" s="102"/>
      <c r="Q2" s="102"/>
    </row>
    <row r="3" spans="1:17" ht="21" customHeight="1">
      <c r="A3" s="18"/>
      <c r="B3" s="73"/>
      <c r="C3" s="75" t="str">
        <f>CONCATENATE("Expenditures - ",'Input-General'!G8)</f>
        <v>Expenditures - </v>
      </c>
      <c r="D3" s="74"/>
      <c r="E3" s="74"/>
      <c r="F3" s="74"/>
      <c r="G3" s="17"/>
      <c r="H3" s="17"/>
      <c r="I3" s="17"/>
      <c r="J3" s="181">
        <f>'Input-General'!F6</f>
        <v>0</v>
      </c>
      <c r="K3" s="181"/>
      <c r="L3" s="18"/>
      <c r="M3" s="102"/>
      <c r="N3" s="102"/>
      <c r="O3" s="102"/>
      <c r="P3" s="102"/>
      <c r="Q3" s="102"/>
    </row>
    <row r="4" spans="1:17" ht="15" customHeight="1">
      <c r="A4" s="18"/>
      <c r="B4" s="38"/>
      <c r="C4" s="30" t="str">
        <f>CONCATENATE('Input-General'!G10," ","Fund")</f>
        <v> Fund</v>
      </c>
      <c r="D4" s="31"/>
      <c r="E4" s="31"/>
      <c r="F4" s="31"/>
      <c r="G4" s="17"/>
      <c r="H4" s="17"/>
      <c r="I4" s="17"/>
      <c r="J4" s="17"/>
      <c r="K4" s="17"/>
      <c r="L4" s="18"/>
      <c r="M4" s="102"/>
      <c r="N4" s="102"/>
      <c r="O4" s="102"/>
      <c r="P4" s="102"/>
      <c r="Q4" s="102"/>
    </row>
    <row r="5" spans="1:17" ht="39.75" customHeight="1">
      <c r="A5" s="18"/>
      <c r="B5" s="39"/>
      <c r="C5" s="25" t="s">
        <v>1</v>
      </c>
      <c r="D5" s="25">
        <f>'Rev. Hist.'!D5</f>
        <v>-3</v>
      </c>
      <c r="E5" s="25">
        <f>'Rev. Hist.'!E5</f>
        <v>-2</v>
      </c>
      <c r="F5" s="25">
        <f>'Rev. Hist.'!F5</f>
        <v>-1</v>
      </c>
      <c r="G5" s="32"/>
      <c r="H5" s="25" t="s">
        <v>1</v>
      </c>
      <c r="I5" s="25" t="str">
        <f>CONCATENATE('Input-General'!G8," Fund Monthly Exp. &amp; Encmb.")</f>
        <v> Fund Monthly Exp. &amp; Encmb.</v>
      </c>
      <c r="J5" s="25" t="str">
        <f>CONCATENATE('Input-General'!G8," Fund Cumulative Exp.")</f>
        <v> Fund Cumulative Exp.</v>
      </c>
      <c r="K5" s="32"/>
      <c r="L5" s="18"/>
      <c r="M5" s="102"/>
      <c r="N5" s="102"/>
      <c r="O5" s="102"/>
      <c r="P5" s="102"/>
      <c r="Q5" s="102"/>
    </row>
    <row r="6" spans="1:17" ht="18" customHeight="1">
      <c r="A6" s="18"/>
      <c r="B6" s="38"/>
      <c r="C6" s="26" t="s">
        <v>5</v>
      </c>
      <c r="D6" s="161"/>
      <c r="E6" s="161"/>
      <c r="F6" s="161"/>
      <c r="G6" s="17"/>
      <c r="H6" s="26" t="s">
        <v>5</v>
      </c>
      <c r="I6" s="161"/>
      <c r="J6" s="27" t="e">
        <f>IF(I6="",((F18/12*F26)+F18/12),I6)</f>
        <v>#DIV/0!</v>
      </c>
      <c r="K6" s="17"/>
      <c r="L6" s="18"/>
      <c r="M6" s="102"/>
      <c r="N6" s="102"/>
      <c r="O6" s="102"/>
      <c r="P6" s="102"/>
      <c r="Q6" s="102"/>
    </row>
    <row r="7" spans="1:17" ht="18" customHeight="1">
      <c r="A7" s="18"/>
      <c r="B7" s="38"/>
      <c r="C7" s="26" t="s">
        <v>6</v>
      </c>
      <c r="D7" s="161"/>
      <c r="E7" s="161"/>
      <c r="F7" s="161"/>
      <c r="G7" s="17"/>
      <c r="H7" s="26" t="s">
        <v>6</v>
      </c>
      <c r="I7" s="161"/>
      <c r="J7" s="27" t="e">
        <f>IF(I7="",(($F$18/12*$F$26+$F$18/12)+J6),I7+J6)</f>
        <v>#DIV/0!</v>
      </c>
      <c r="K7" s="17"/>
      <c r="L7" s="18"/>
      <c r="M7" s="102"/>
      <c r="N7" s="102"/>
      <c r="O7" s="102"/>
      <c r="P7" s="102"/>
      <c r="Q7" s="102"/>
    </row>
    <row r="8" spans="1:17" ht="18" customHeight="1">
      <c r="A8" s="18"/>
      <c r="B8" s="38"/>
      <c r="C8" s="26" t="s">
        <v>7</v>
      </c>
      <c r="D8" s="161"/>
      <c r="E8" s="161"/>
      <c r="F8" s="161"/>
      <c r="G8" s="17"/>
      <c r="H8" s="26" t="s">
        <v>7</v>
      </c>
      <c r="I8" s="161"/>
      <c r="J8" s="27" t="e">
        <f aca="true" t="shared" si="0" ref="J8:J17">IF(I8="",(($F$18/12*$F$26+$F$18/12)+J7),I8+J7)</f>
        <v>#DIV/0!</v>
      </c>
      <c r="K8" s="17"/>
      <c r="L8" s="18"/>
      <c r="M8" s="102"/>
      <c r="N8" s="102"/>
      <c r="O8" s="102"/>
      <c r="P8" s="102"/>
      <c r="Q8" s="102"/>
    </row>
    <row r="9" spans="1:17" ht="18" customHeight="1">
      <c r="A9" s="18"/>
      <c r="B9" s="38"/>
      <c r="C9" s="26" t="s">
        <v>8</v>
      </c>
      <c r="D9" s="161"/>
      <c r="E9" s="161"/>
      <c r="F9" s="161"/>
      <c r="G9" s="17"/>
      <c r="H9" s="26" t="s">
        <v>8</v>
      </c>
      <c r="I9" s="161"/>
      <c r="J9" s="27" t="e">
        <f t="shared" si="0"/>
        <v>#DIV/0!</v>
      </c>
      <c r="K9" s="17"/>
      <c r="L9" s="18"/>
      <c r="M9" s="102"/>
      <c r="N9" s="102"/>
      <c r="O9" s="102"/>
      <c r="P9" s="102"/>
      <c r="Q9" s="102"/>
    </row>
    <row r="10" spans="1:17" ht="18" customHeight="1">
      <c r="A10" s="18"/>
      <c r="B10" s="38"/>
      <c r="C10" s="26" t="s">
        <v>9</v>
      </c>
      <c r="D10" s="161"/>
      <c r="E10" s="161"/>
      <c r="F10" s="161"/>
      <c r="G10" s="17"/>
      <c r="H10" s="26" t="s">
        <v>9</v>
      </c>
      <c r="I10" s="161"/>
      <c r="J10" s="27" t="e">
        <f t="shared" si="0"/>
        <v>#DIV/0!</v>
      </c>
      <c r="K10" s="17"/>
      <c r="L10" s="18"/>
      <c r="M10" s="102"/>
      <c r="N10" s="102"/>
      <c r="O10" s="102"/>
      <c r="P10" s="102"/>
      <c r="Q10" s="102"/>
    </row>
    <row r="11" spans="1:17" ht="18" customHeight="1">
      <c r="A11" s="18"/>
      <c r="B11" s="38"/>
      <c r="C11" s="26" t="s">
        <v>10</v>
      </c>
      <c r="D11" s="161"/>
      <c r="E11" s="161"/>
      <c r="F11" s="161"/>
      <c r="G11" s="17"/>
      <c r="H11" s="26" t="s">
        <v>10</v>
      </c>
      <c r="I11" s="161"/>
      <c r="J11" s="27" t="e">
        <f t="shared" si="0"/>
        <v>#DIV/0!</v>
      </c>
      <c r="K11" s="17"/>
      <c r="L11" s="18"/>
      <c r="M11" s="102"/>
      <c r="N11" s="102"/>
      <c r="O11" s="102"/>
      <c r="P11" s="102"/>
      <c r="Q11" s="102"/>
    </row>
    <row r="12" spans="1:17" ht="18" customHeight="1">
      <c r="A12" s="18"/>
      <c r="B12" s="38"/>
      <c r="C12" s="26" t="s">
        <v>11</v>
      </c>
      <c r="D12" s="161"/>
      <c r="E12" s="161"/>
      <c r="F12" s="161"/>
      <c r="G12" s="17"/>
      <c r="H12" s="26" t="s">
        <v>11</v>
      </c>
      <c r="I12" s="161"/>
      <c r="J12" s="27" t="e">
        <f t="shared" si="0"/>
        <v>#DIV/0!</v>
      </c>
      <c r="K12" s="17"/>
      <c r="L12" s="18"/>
      <c r="M12" s="102"/>
      <c r="N12" s="102"/>
      <c r="O12" s="102"/>
      <c r="P12" s="102"/>
      <c r="Q12" s="102"/>
    </row>
    <row r="13" spans="1:17" ht="18" customHeight="1">
      <c r="A13" s="18"/>
      <c r="B13" s="38"/>
      <c r="C13" s="26" t="s">
        <v>12</v>
      </c>
      <c r="D13" s="161"/>
      <c r="E13" s="161"/>
      <c r="F13" s="161"/>
      <c r="G13" s="17"/>
      <c r="H13" s="26" t="s">
        <v>12</v>
      </c>
      <c r="I13" s="161"/>
      <c r="J13" s="27" t="e">
        <f t="shared" si="0"/>
        <v>#DIV/0!</v>
      </c>
      <c r="K13" s="17"/>
      <c r="L13" s="18"/>
      <c r="M13" s="102"/>
      <c r="N13" s="102"/>
      <c r="O13" s="102"/>
      <c r="P13" s="102"/>
      <c r="Q13" s="102"/>
    </row>
    <row r="14" spans="1:17" ht="18" customHeight="1">
      <c r="A14" s="18"/>
      <c r="B14" s="38"/>
      <c r="C14" s="26" t="s">
        <v>13</v>
      </c>
      <c r="D14" s="161"/>
      <c r="E14" s="161"/>
      <c r="F14" s="161"/>
      <c r="G14" s="17"/>
      <c r="H14" s="26" t="s">
        <v>13</v>
      </c>
      <c r="I14" s="161"/>
      <c r="J14" s="27" t="e">
        <f t="shared" si="0"/>
        <v>#DIV/0!</v>
      </c>
      <c r="K14" s="17"/>
      <c r="L14" s="18"/>
      <c r="M14" s="102"/>
      <c r="N14" s="102"/>
      <c r="O14" s="102"/>
      <c r="P14" s="102"/>
      <c r="Q14" s="102"/>
    </row>
    <row r="15" spans="1:17" ht="18" customHeight="1">
      <c r="A15" s="18"/>
      <c r="B15" s="38"/>
      <c r="C15" s="26" t="s">
        <v>14</v>
      </c>
      <c r="D15" s="161"/>
      <c r="E15" s="161"/>
      <c r="F15" s="161"/>
      <c r="G15" s="17"/>
      <c r="H15" s="26" t="s">
        <v>14</v>
      </c>
      <c r="I15" s="161"/>
      <c r="J15" s="27" t="e">
        <f t="shared" si="0"/>
        <v>#DIV/0!</v>
      </c>
      <c r="K15" s="17"/>
      <c r="L15" s="18"/>
      <c r="M15" s="102"/>
      <c r="N15" s="102"/>
      <c r="O15" s="102"/>
      <c r="P15" s="102"/>
      <c r="Q15" s="102"/>
    </row>
    <row r="16" spans="1:17" ht="18" customHeight="1">
      <c r="A16" s="18"/>
      <c r="B16" s="38"/>
      <c r="C16" s="26" t="s">
        <v>15</v>
      </c>
      <c r="D16" s="161"/>
      <c r="E16" s="161"/>
      <c r="F16" s="161"/>
      <c r="G16" s="17"/>
      <c r="H16" s="26" t="s">
        <v>15</v>
      </c>
      <c r="I16" s="161"/>
      <c r="J16" s="27" t="e">
        <f t="shared" si="0"/>
        <v>#DIV/0!</v>
      </c>
      <c r="K16" s="17"/>
      <c r="L16" s="18"/>
      <c r="M16" s="102"/>
      <c r="N16" s="102"/>
      <c r="O16" s="102"/>
      <c r="P16" s="102"/>
      <c r="Q16" s="102"/>
    </row>
    <row r="17" spans="1:17" ht="18" customHeight="1">
      <c r="A17" s="18"/>
      <c r="B17" s="38"/>
      <c r="C17" s="26" t="s">
        <v>16</v>
      </c>
      <c r="D17" s="161"/>
      <c r="E17" s="161"/>
      <c r="F17" s="161"/>
      <c r="G17" s="17"/>
      <c r="H17" s="26" t="s">
        <v>16</v>
      </c>
      <c r="I17" s="161"/>
      <c r="J17" s="27" t="e">
        <f t="shared" si="0"/>
        <v>#DIV/0!</v>
      </c>
      <c r="K17" s="17"/>
      <c r="L17" s="18"/>
      <c r="M17" s="102"/>
      <c r="N17" s="102"/>
      <c r="O17" s="102"/>
      <c r="P17" s="102"/>
      <c r="Q17" s="102"/>
    </row>
    <row r="18" spans="1:17" ht="18" customHeight="1">
      <c r="A18" s="18"/>
      <c r="B18" s="38"/>
      <c r="C18" s="26" t="s">
        <v>21</v>
      </c>
      <c r="D18" s="28">
        <f>SUM(D6:D17)</f>
        <v>0</v>
      </c>
      <c r="E18" s="28">
        <f>SUM(E6:E17)</f>
        <v>0</v>
      </c>
      <c r="F18" s="28">
        <f>SUM(F6:F17)</f>
        <v>0</v>
      </c>
      <c r="G18" s="17"/>
      <c r="H18" s="26" t="s">
        <v>21</v>
      </c>
      <c r="I18" s="28">
        <f>SUM(I6:I17)</f>
        <v>0</v>
      </c>
      <c r="J18" s="47"/>
      <c r="K18" s="17"/>
      <c r="L18" s="18"/>
      <c r="M18" s="102"/>
      <c r="N18" s="102"/>
      <c r="O18" s="102"/>
      <c r="P18" s="102"/>
      <c r="Q18" s="102"/>
    </row>
    <row r="19" spans="1:17" ht="15">
      <c r="A19" s="18"/>
      <c r="B19" s="38"/>
      <c r="C19" s="17"/>
      <c r="D19" s="17"/>
      <c r="E19" s="17"/>
      <c r="F19" s="17"/>
      <c r="G19" s="17"/>
      <c r="H19" s="17"/>
      <c r="I19" s="17"/>
      <c r="J19" s="17"/>
      <c r="K19" s="17"/>
      <c r="L19" s="18"/>
      <c r="M19" s="102"/>
      <c r="N19" s="102"/>
      <c r="O19" s="102"/>
      <c r="P19" s="102"/>
      <c r="Q19" s="102"/>
    </row>
    <row r="20" spans="1:17" ht="21" customHeight="1">
      <c r="A20" s="18"/>
      <c r="B20" s="38"/>
      <c r="C20" s="17"/>
      <c r="D20" s="17"/>
      <c r="E20" s="17"/>
      <c r="F20" s="17"/>
      <c r="G20" s="17"/>
      <c r="H20" s="17"/>
      <c r="I20" s="17"/>
      <c r="J20" s="17"/>
      <c r="K20" s="17"/>
      <c r="L20" s="18"/>
      <c r="M20" s="102"/>
      <c r="N20" s="102"/>
      <c r="O20" s="102"/>
      <c r="P20" s="102"/>
      <c r="Q20" s="102"/>
    </row>
    <row r="21" spans="1:17" ht="15">
      <c r="A21" s="18"/>
      <c r="B21" s="17"/>
      <c r="C21" s="131"/>
      <c r="D21" s="132"/>
      <c r="E21" s="132"/>
      <c r="F21" s="133"/>
      <c r="G21" s="130"/>
      <c r="H21" s="46"/>
      <c r="I21" s="17"/>
      <c r="J21" s="17"/>
      <c r="K21" s="17"/>
      <c r="L21" s="18"/>
      <c r="M21" s="102"/>
      <c r="N21" s="102"/>
      <c r="O21" s="102"/>
      <c r="P21" s="102"/>
      <c r="Q21" s="102"/>
    </row>
    <row r="22" spans="1:17" ht="15">
      <c r="A22" s="18"/>
      <c r="B22" s="17"/>
      <c r="C22" s="134" t="str">
        <f>CONCATENATE("% increase (decrease) ",D5," to ",E5)</f>
        <v>% increase (decrease) -3 to -2</v>
      </c>
      <c r="D22" s="135"/>
      <c r="E22" s="135"/>
      <c r="F22" s="136" t="e">
        <f>(E18-D18)/D18</f>
        <v>#DIV/0!</v>
      </c>
      <c r="G22" s="46"/>
      <c r="H22" s="46"/>
      <c r="I22" s="17"/>
      <c r="J22" s="17"/>
      <c r="K22" s="17"/>
      <c r="L22" s="18"/>
      <c r="M22" s="102"/>
      <c r="N22" s="102"/>
      <c r="O22" s="102"/>
      <c r="P22" s="102"/>
      <c r="Q22" s="102"/>
    </row>
    <row r="23" spans="1:17" ht="15">
      <c r="A23" s="18"/>
      <c r="B23" s="17"/>
      <c r="C23" s="134"/>
      <c r="D23" s="135"/>
      <c r="E23" s="135"/>
      <c r="F23" s="137"/>
      <c r="G23" s="46"/>
      <c r="H23" s="46"/>
      <c r="I23" s="17"/>
      <c r="J23" s="17"/>
      <c r="K23" s="17"/>
      <c r="L23" s="18"/>
      <c r="M23" s="102"/>
      <c r="N23" s="102"/>
      <c r="O23" s="102"/>
      <c r="P23" s="102"/>
      <c r="Q23" s="102"/>
    </row>
    <row r="24" spans="1:17" ht="15">
      <c r="A24" s="18"/>
      <c r="B24" s="17"/>
      <c r="C24" s="134" t="str">
        <f>CONCATENATE("% increase (decrease) ",E5," to ",F5)</f>
        <v>% increase (decrease) -2 to -1</v>
      </c>
      <c r="D24" s="135"/>
      <c r="E24" s="135"/>
      <c r="F24" s="136" t="e">
        <f>(F18-E18)/E18</f>
        <v>#DIV/0!</v>
      </c>
      <c r="G24" s="46"/>
      <c r="H24" s="46"/>
      <c r="I24" s="17"/>
      <c r="J24" s="17"/>
      <c r="K24" s="17"/>
      <c r="L24" s="18"/>
      <c r="M24" s="102"/>
      <c r="N24" s="102"/>
      <c r="O24" s="102"/>
      <c r="P24" s="102"/>
      <c r="Q24" s="102"/>
    </row>
    <row r="25" spans="1:17" ht="15">
      <c r="A25" s="18"/>
      <c r="B25" s="17"/>
      <c r="C25" s="134"/>
      <c r="D25" s="135"/>
      <c r="E25" s="135"/>
      <c r="F25" s="138"/>
      <c r="G25" s="46"/>
      <c r="H25" s="46"/>
      <c r="I25" s="17"/>
      <c r="J25" s="17"/>
      <c r="K25" s="17"/>
      <c r="L25" s="18"/>
      <c r="M25" s="102"/>
      <c r="N25" s="102"/>
      <c r="O25" s="102"/>
      <c r="P25" s="102"/>
      <c r="Q25" s="102"/>
    </row>
    <row r="26" spans="1:17" s="12" customFormat="1" ht="15">
      <c r="A26" s="18"/>
      <c r="B26" s="17"/>
      <c r="C26" s="134" t="s">
        <v>43</v>
      </c>
      <c r="D26" s="135"/>
      <c r="E26" s="139"/>
      <c r="F26" s="136" t="e">
        <f>(F22+F24)/2</f>
        <v>#DIV/0!</v>
      </c>
      <c r="G26" s="46"/>
      <c r="H26" s="46"/>
      <c r="I26" s="17"/>
      <c r="J26" s="17"/>
      <c r="K26" s="17"/>
      <c r="L26" s="18"/>
      <c r="M26" s="102"/>
      <c r="N26" s="102"/>
      <c r="O26" s="102"/>
      <c r="P26" s="102"/>
      <c r="Q26" s="102"/>
    </row>
    <row r="27" spans="1:17" s="12" customFormat="1" ht="15">
      <c r="A27" s="18"/>
      <c r="B27" s="17"/>
      <c r="C27" s="134"/>
      <c r="D27" s="135"/>
      <c r="E27" s="135"/>
      <c r="F27" s="138"/>
      <c r="G27" s="46"/>
      <c r="H27" s="46"/>
      <c r="I27" s="17"/>
      <c r="J27" s="17"/>
      <c r="K27" s="17"/>
      <c r="L27" s="18"/>
      <c r="M27" s="102"/>
      <c r="N27" s="102"/>
      <c r="O27" s="102"/>
      <c r="P27" s="102"/>
      <c r="Q27" s="102"/>
    </row>
    <row r="28" spans="1:17" ht="15">
      <c r="A28" s="18"/>
      <c r="B28" s="17"/>
      <c r="C28" s="140"/>
      <c r="D28" s="141"/>
      <c r="E28" s="141"/>
      <c r="F28" s="142"/>
      <c r="G28" s="46"/>
      <c r="H28" s="46"/>
      <c r="I28" s="17"/>
      <c r="J28" s="17"/>
      <c r="K28" s="17"/>
      <c r="L28" s="18"/>
      <c r="M28" s="102"/>
      <c r="N28" s="102"/>
      <c r="O28" s="102"/>
      <c r="P28" s="102"/>
      <c r="Q28" s="102"/>
    </row>
    <row r="29" spans="1:17" ht="15">
      <c r="A29" s="18"/>
      <c r="B29" s="17"/>
      <c r="C29" s="17"/>
      <c r="D29" s="17"/>
      <c r="E29" s="17"/>
      <c r="F29" s="17"/>
      <c r="G29" s="17"/>
      <c r="H29" s="17"/>
      <c r="I29" s="17"/>
      <c r="J29" s="17"/>
      <c r="K29" s="17"/>
      <c r="L29" s="18"/>
      <c r="M29" s="102"/>
      <c r="N29" s="102"/>
      <c r="O29" s="102"/>
      <c r="P29" s="102"/>
      <c r="Q29" s="102"/>
    </row>
    <row r="30" spans="1:17" ht="21" customHeight="1">
      <c r="A30" s="18"/>
      <c r="B30" s="17"/>
      <c r="C30" s="17"/>
      <c r="D30" s="17"/>
      <c r="E30" s="17"/>
      <c r="F30" s="17"/>
      <c r="G30" s="17"/>
      <c r="H30" s="17"/>
      <c r="I30" s="17"/>
      <c r="J30" s="17"/>
      <c r="K30" s="17"/>
      <c r="L30" s="18"/>
      <c r="M30" s="102"/>
      <c r="N30" s="102"/>
      <c r="O30" s="102"/>
      <c r="P30" s="102"/>
      <c r="Q30" s="102"/>
    </row>
    <row r="31" spans="1:17" ht="21" customHeight="1">
      <c r="A31" s="18"/>
      <c r="B31" s="18"/>
      <c r="C31" s="18"/>
      <c r="D31" s="18"/>
      <c r="E31" s="18"/>
      <c r="F31" s="18"/>
      <c r="G31" s="18"/>
      <c r="H31" s="18"/>
      <c r="I31" s="18"/>
      <c r="J31" s="18"/>
      <c r="K31" s="18"/>
      <c r="L31" s="18"/>
      <c r="M31" s="102"/>
      <c r="N31" s="102"/>
      <c r="O31" s="102"/>
      <c r="P31" s="102"/>
      <c r="Q31" s="102"/>
    </row>
    <row r="32" spans="1:17" ht="20.25" customHeight="1">
      <c r="A32" s="18"/>
      <c r="B32" s="18"/>
      <c r="C32" s="18"/>
      <c r="D32" s="18"/>
      <c r="E32" s="18"/>
      <c r="F32" s="18"/>
      <c r="G32" s="18"/>
      <c r="H32" s="18"/>
      <c r="I32" s="18"/>
      <c r="J32" s="18"/>
      <c r="K32" s="18"/>
      <c r="L32" s="18"/>
      <c r="M32" s="102"/>
      <c r="N32" s="102"/>
      <c r="O32" s="102"/>
      <c r="P32" s="102"/>
      <c r="Q32" s="102"/>
    </row>
    <row r="33" spans="1:17" ht="15">
      <c r="A33" s="102"/>
      <c r="B33" s="102"/>
      <c r="C33" s="102"/>
      <c r="D33" s="102"/>
      <c r="E33" s="102"/>
      <c r="F33" s="102"/>
      <c r="G33" s="102"/>
      <c r="H33" s="102"/>
      <c r="I33" s="102"/>
      <c r="J33" s="102"/>
      <c r="K33" s="102"/>
      <c r="L33" s="102"/>
      <c r="M33" s="102"/>
      <c r="N33" s="102"/>
      <c r="O33" s="102"/>
      <c r="P33" s="102"/>
      <c r="Q33" s="102"/>
    </row>
    <row r="34" spans="1:17" ht="15">
      <c r="A34" s="102"/>
      <c r="B34" s="102"/>
      <c r="C34" s="102"/>
      <c r="D34" s="102"/>
      <c r="E34" s="102"/>
      <c r="F34" s="102"/>
      <c r="G34" s="102"/>
      <c r="H34" s="102"/>
      <c r="I34" s="102"/>
      <c r="J34" s="102"/>
      <c r="K34" s="102"/>
      <c r="L34" s="102"/>
      <c r="M34" s="102"/>
      <c r="N34" s="102"/>
      <c r="O34" s="102"/>
      <c r="P34" s="102"/>
      <c r="Q34" s="102"/>
    </row>
    <row r="35" spans="1:17" ht="15">
      <c r="A35" s="102"/>
      <c r="B35" s="102"/>
      <c r="C35" s="102"/>
      <c r="D35" s="102"/>
      <c r="E35" s="102"/>
      <c r="F35" s="102"/>
      <c r="G35" s="102"/>
      <c r="H35" s="102"/>
      <c r="I35" s="102"/>
      <c r="J35" s="102"/>
      <c r="K35" s="102"/>
      <c r="L35" s="102"/>
      <c r="M35" s="102"/>
      <c r="N35" s="102"/>
      <c r="O35" s="102"/>
      <c r="P35" s="102"/>
      <c r="Q35" s="102"/>
    </row>
    <row r="36" spans="1:17" ht="15">
      <c r="A36" s="102"/>
      <c r="B36" s="102"/>
      <c r="C36" s="102"/>
      <c r="D36" s="102"/>
      <c r="E36" s="102"/>
      <c r="F36" s="102"/>
      <c r="G36" s="102"/>
      <c r="H36" s="102"/>
      <c r="I36" s="102"/>
      <c r="J36" s="102"/>
      <c r="K36" s="102"/>
      <c r="L36" s="102"/>
      <c r="M36" s="102"/>
      <c r="N36" s="102"/>
      <c r="O36" s="102"/>
      <c r="P36" s="102"/>
      <c r="Q36" s="102"/>
    </row>
    <row r="37" spans="1:17" ht="15">
      <c r="A37" s="102"/>
      <c r="B37" s="102"/>
      <c r="C37" s="102"/>
      <c r="D37" s="102"/>
      <c r="E37" s="102"/>
      <c r="F37" s="102"/>
      <c r="G37" s="102"/>
      <c r="H37" s="102"/>
      <c r="I37" s="102"/>
      <c r="J37" s="102"/>
      <c r="K37" s="102"/>
      <c r="L37" s="102"/>
      <c r="M37" s="102"/>
      <c r="N37" s="102"/>
      <c r="O37" s="102"/>
      <c r="P37" s="102"/>
      <c r="Q37" s="102"/>
    </row>
    <row r="38" spans="1:17" ht="15">
      <c r="A38" s="102"/>
      <c r="B38" s="102"/>
      <c r="C38" s="102"/>
      <c r="D38" s="102"/>
      <c r="E38" s="102"/>
      <c r="F38" s="102"/>
      <c r="G38" s="102"/>
      <c r="H38" s="102"/>
      <c r="I38" s="102"/>
      <c r="J38" s="102"/>
      <c r="K38" s="102"/>
      <c r="L38" s="102"/>
      <c r="M38" s="102"/>
      <c r="N38" s="102"/>
      <c r="O38" s="102"/>
      <c r="P38" s="102"/>
      <c r="Q38" s="102"/>
    </row>
    <row r="39" spans="1:17" ht="15">
      <c r="A39" s="102"/>
      <c r="B39" s="102"/>
      <c r="C39" s="102"/>
      <c r="D39" s="102"/>
      <c r="E39" s="102"/>
      <c r="F39" s="102"/>
      <c r="G39" s="102"/>
      <c r="H39" s="102"/>
      <c r="I39" s="102"/>
      <c r="J39" s="102"/>
      <c r="K39" s="102"/>
      <c r="L39" s="102"/>
      <c r="M39" s="102"/>
      <c r="N39" s="102"/>
      <c r="O39" s="102"/>
      <c r="P39" s="102"/>
      <c r="Q39" s="102"/>
    </row>
    <row r="40" spans="1:17" ht="15">
      <c r="A40" s="102"/>
      <c r="B40" s="102"/>
      <c r="C40" s="102"/>
      <c r="D40" s="102"/>
      <c r="E40" s="102"/>
      <c r="F40" s="102"/>
      <c r="G40" s="102"/>
      <c r="H40" s="102"/>
      <c r="I40" s="102"/>
      <c r="J40" s="102"/>
      <c r="K40" s="102"/>
      <c r="L40" s="102"/>
      <c r="M40" s="102"/>
      <c r="N40" s="102"/>
      <c r="O40" s="102"/>
      <c r="P40" s="102"/>
      <c r="Q40" s="102"/>
    </row>
    <row r="41" spans="1:17" ht="15">
      <c r="A41" s="102"/>
      <c r="B41" s="102"/>
      <c r="C41" s="102"/>
      <c r="D41" s="102"/>
      <c r="E41" s="102"/>
      <c r="F41" s="102"/>
      <c r="G41" s="102"/>
      <c r="H41" s="102"/>
      <c r="I41" s="102"/>
      <c r="J41" s="102"/>
      <c r="K41" s="102"/>
      <c r="L41" s="102"/>
      <c r="M41" s="102"/>
      <c r="N41" s="102"/>
      <c r="O41" s="102"/>
      <c r="P41" s="102"/>
      <c r="Q41" s="102"/>
    </row>
    <row r="42" spans="1:17" ht="15">
      <c r="A42" s="102"/>
      <c r="B42" s="102"/>
      <c r="C42" s="102"/>
      <c r="D42" s="102"/>
      <c r="E42" s="102"/>
      <c r="F42" s="102"/>
      <c r="G42" s="102"/>
      <c r="H42" s="102"/>
      <c r="I42" s="102"/>
      <c r="J42" s="102"/>
      <c r="K42" s="102"/>
      <c r="L42" s="102"/>
      <c r="M42" s="102"/>
      <c r="N42" s="102"/>
      <c r="O42" s="102"/>
      <c r="P42" s="102"/>
      <c r="Q42" s="102"/>
    </row>
    <row r="43" spans="1:17" ht="15">
      <c r="A43" s="102"/>
      <c r="B43" s="102"/>
      <c r="C43" s="102"/>
      <c r="D43" s="102"/>
      <c r="E43" s="102"/>
      <c r="F43" s="102"/>
      <c r="G43" s="102"/>
      <c r="H43" s="102"/>
      <c r="I43" s="102"/>
      <c r="J43" s="102"/>
      <c r="K43" s="102"/>
      <c r="L43" s="102"/>
      <c r="M43" s="102"/>
      <c r="N43" s="102"/>
      <c r="O43" s="102"/>
      <c r="P43" s="102"/>
      <c r="Q43" s="102"/>
    </row>
    <row r="44" spans="1:17" ht="15">
      <c r="A44" s="102"/>
      <c r="B44" s="102"/>
      <c r="C44" s="102"/>
      <c r="D44" s="102"/>
      <c r="E44" s="102"/>
      <c r="F44" s="102"/>
      <c r="G44" s="102"/>
      <c r="H44" s="102"/>
      <c r="I44" s="102"/>
      <c r="J44" s="102"/>
      <c r="K44" s="102"/>
      <c r="L44" s="102"/>
      <c r="M44" s="102"/>
      <c r="N44" s="102"/>
      <c r="O44" s="102"/>
      <c r="P44" s="102"/>
      <c r="Q44" s="102"/>
    </row>
    <row r="45" spans="1:17" ht="15">
      <c r="A45" s="102"/>
      <c r="B45" s="102"/>
      <c r="C45" s="102"/>
      <c r="D45" s="102"/>
      <c r="E45" s="102"/>
      <c r="F45" s="102"/>
      <c r="G45" s="102"/>
      <c r="H45" s="102"/>
      <c r="I45" s="102"/>
      <c r="J45" s="102"/>
      <c r="K45" s="102"/>
      <c r="L45" s="102"/>
      <c r="M45" s="102"/>
      <c r="N45" s="102"/>
      <c r="O45" s="102"/>
      <c r="P45" s="102"/>
      <c r="Q45" s="102"/>
    </row>
    <row r="46" spans="1:17" ht="15">
      <c r="A46" s="102"/>
      <c r="B46" s="102"/>
      <c r="C46" s="102"/>
      <c r="D46" s="102"/>
      <c r="E46" s="102"/>
      <c r="F46" s="102"/>
      <c r="G46" s="102"/>
      <c r="H46" s="102"/>
      <c r="I46" s="102"/>
      <c r="J46" s="102"/>
      <c r="K46" s="102"/>
      <c r="L46" s="102"/>
      <c r="M46" s="102"/>
      <c r="N46" s="102"/>
      <c r="O46" s="102"/>
      <c r="P46" s="102"/>
      <c r="Q46" s="102"/>
    </row>
    <row r="47" spans="1:17" ht="15">
      <c r="A47" s="102"/>
      <c r="B47" s="102"/>
      <c r="C47" s="102"/>
      <c r="D47" s="102"/>
      <c r="E47" s="102"/>
      <c r="F47" s="102"/>
      <c r="G47" s="102"/>
      <c r="H47" s="102"/>
      <c r="I47" s="102"/>
      <c r="J47" s="102"/>
      <c r="K47" s="102"/>
      <c r="L47" s="102"/>
      <c r="M47" s="102"/>
      <c r="N47" s="102"/>
      <c r="O47" s="102"/>
      <c r="P47" s="102"/>
      <c r="Q47" s="102"/>
    </row>
    <row r="48" spans="1:12" ht="15">
      <c r="A48" s="102"/>
      <c r="B48" s="102"/>
      <c r="C48" s="102"/>
      <c r="D48" s="102"/>
      <c r="E48" s="102"/>
      <c r="F48" s="102"/>
      <c r="G48" s="102"/>
      <c r="H48" s="102"/>
      <c r="I48" s="102"/>
      <c r="J48" s="102"/>
      <c r="K48" s="102"/>
      <c r="L48" s="102"/>
    </row>
  </sheetData>
  <sheetProtection sheet="1"/>
  <mergeCells count="1">
    <mergeCell ref="J3:K3"/>
  </mergeCells>
  <printOptions/>
  <pageMargins left="0.7" right="0.7" top="0.75" bottom="0.75" header="0.3" footer="0.3"/>
  <pageSetup blackAndWhite="1" fitToHeight="1" fitToWidth="1" horizontalDpi="600" verticalDpi="600" orientation="landscape" scale="85" r:id="rId1"/>
</worksheet>
</file>

<file path=xl/worksheets/sheet5.xml><?xml version="1.0" encoding="utf-8"?>
<worksheet xmlns="http://schemas.openxmlformats.org/spreadsheetml/2006/main" xmlns:r="http://schemas.openxmlformats.org/officeDocument/2006/relationships">
  <sheetPr>
    <pageSetUpPr fitToPage="1"/>
  </sheetPr>
  <dimension ref="A1:T3"/>
  <sheetViews>
    <sheetView showGridLines="0" zoomScalePageLayoutView="0" workbookViewId="0" topLeftCell="A1">
      <selection activeCell="P9" sqref="P9"/>
    </sheetView>
  </sheetViews>
  <sheetFormatPr defaultColWidth="9.140625" defaultRowHeight="15"/>
  <sheetData>
    <row r="1" spans="1:19" ht="15">
      <c r="A1" s="182" t="str">
        <f>"Trend - "&amp;'Input-General'!G8&amp;" Revenue v. Expenditures"</f>
        <v>Trend -  Revenue v. Expenditures</v>
      </c>
      <c r="B1" s="182"/>
      <c r="C1" s="182"/>
      <c r="D1" s="182"/>
      <c r="E1" s="182"/>
      <c r="F1" s="182"/>
      <c r="G1" s="182"/>
      <c r="H1" s="182"/>
      <c r="I1" s="182"/>
      <c r="J1" s="182"/>
      <c r="K1" s="182"/>
      <c r="L1" s="182"/>
      <c r="M1" s="182"/>
      <c r="N1" s="182"/>
      <c r="O1" s="182"/>
      <c r="P1" s="182"/>
      <c r="Q1" s="182"/>
      <c r="R1" s="182"/>
      <c r="S1" s="182"/>
    </row>
    <row r="2" spans="1:19" ht="15">
      <c r="A2" s="182"/>
      <c r="B2" s="182"/>
      <c r="C2" s="182"/>
      <c r="D2" s="182"/>
      <c r="E2" s="182"/>
      <c r="F2" s="182"/>
      <c r="G2" s="182"/>
      <c r="H2" s="182"/>
      <c r="I2" s="182"/>
      <c r="J2" s="182"/>
      <c r="K2" s="182"/>
      <c r="L2" s="182"/>
      <c r="M2" s="182"/>
      <c r="N2" s="182"/>
      <c r="O2" s="182"/>
      <c r="P2" s="182"/>
      <c r="Q2" s="182"/>
      <c r="R2" s="182"/>
      <c r="S2" s="182"/>
    </row>
    <row r="3" spans="1:20" ht="15">
      <c r="A3" s="182"/>
      <c r="B3" s="182"/>
      <c r="C3" s="182"/>
      <c r="D3" s="182"/>
      <c r="E3" s="182"/>
      <c r="F3" s="182"/>
      <c r="G3" s="182"/>
      <c r="H3" s="182"/>
      <c r="I3" s="182"/>
      <c r="J3" s="182"/>
      <c r="K3" s="182"/>
      <c r="L3" s="182"/>
      <c r="M3" s="182"/>
      <c r="N3" s="182"/>
      <c r="O3" s="182"/>
      <c r="P3" s="182"/>
      <c r="Q3" s="182"/>
      <c r="R3" s="182"/>
      <c r="S3" s="182"/>
      <c r="T3" s="71"/>
    </row>
  </sheetData>
  <sheetProtection sheet="1"/>
  <mergeCells count="1">
    <mergeCell ref="A1:S3"/>
  </mergeCells>
  <printOptions/>
  <pageMargins left="0.7" right="0.7" top="0.75" bottom="0.75" header="0.3" footer="0.3"/>
  <pageSetup blackAndWhite="1" fitToHeight="1" fitToWidth="1" horizontalDpi="600" verticalDpi="600" orientation="landscape" scale="66"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62"/>
  <sheetViews>
    <sheetView zoomScalePageLayoutView="0" workbookViewId="0" topLeftCell="A1">
      <selection activeCell="L22" sqref="L22"/>
    </sheetView>
  </sheetViews>
  <sheetFormatPr defaultColWidth="9.140625" defaultRowHeight="15"/>
  <cols>
    <col min="1" max="1" width="9.7109375" style="12" customWidth="1"/>
    <col min="2" max="2" width="9.7109375" style="0" customWidth="1"/>
    <col min="3" max="8" width="15.7109375" style="0" customWidth="1"/>
    <col min="9" max="11" width="9.7109375" style="0" customWidth="1"/>
  </cols>
  <sheetData>
    <row r="1" spans="1:14" s="12" customFormat="1" ht="21" customHeight="1">
      <c r="A1" s="18"/>
      <c r="B1" s="18"/>
      <c r="C1" s="18"/>
      <c r="D1" s="18"/>
      <c r="E1" s="18"/>
      <c r="F1" s="18"/>
      <c r="G1" s="18"/>
      <c r="H1" s="18"/>
      <c r="I1" s="18"/>
      <c r="J1" s="18"/>
      <c r="K1" s="102"/>
      <c r="L1" s="102"/>
      <c r="M1" s="102"/>
      <c r="N1" s="102"/>
    </row>
    <row r="2" spans="1:14" s="12" customFormat="1" ht="21" customHeight="1">
      <c r="A2" s="18"/>
      <c r="B2" s="18"/>
      <c r="C2" s="18"/>
      <c r="D2" s="18"/>
      <c r="E2" s="18"/>
      <c r="F2" s="18"/>
      <c r="G2" s="18"/>
      <c r="H2" s="18"/>
      <c r="I2" s="18"/>
      <c r="J2" s="18"/>
      <c r="K2" s="102"/>
      <c r="L2" s="102"/>
      <c r="M2" s="102"/>
      <c r="N2" s="102"/>
    </row>
    <row r="3" spans="1:14" s="12" customFormat="1" ht="15" customHeight="1">
      <c r="A3" s="18"/>
      <c r="B3" s="17"/>
      <c r="C3" s="17"/>
      <c r="D3" s="17"/>
      <c r="E3" s="17"/>
      <c r="F3" s="17"/>
      <c r="G3" s="17"/>
      <c r="H3" s="181">
        <f>'Input-General'!F6</f>
        <v>0</v>
      </c>
      <c r="I3" s="181"/>
      <c r="J3" s="18"/>
      <c r="K3" s="102"/>
      <c r="L3" s="102"/>
      <c r="M3" s="102"/>
      <c r="N3" s="102"/>
    </row>
    <row r="4" spans="1:14" ht="21" customHeight="1">
      <c r="A4" s="18"/>
      <c r="B4" s="38"/>
      <c r="C4" s="17"/>
      <c r="D4" s="17"/>
      <c r="E4" s="17"/>
      <c r="F4" s="17"/>
      <c r="G4" s="17"/>
      <c r="H4" s="17"/>
      <c r="I4" s="38"/>
      <c r="J4" s="18"/>
      <c r="K4" s="102"/>
      <c r="L4" s="102"/>
      <c r="M4" s="102"/>
      <c r="N4" s="102"/>
    </row>
    <row r="5" spans="1:14" ht="14.25" customHeight="1">
      <c r="A5" s="18"/>
      <c r="B5" s="38"/>
      <c r="C5" s="21" t="s">
        <v>30</v>
      </c>
      <c r="D5" s="22"/>
      <c r="E5" s="22"/>
      <c r="F5" s="22"/>
      <c r="G5" s="22"/>
      <c r="H5" s="22"/>
      <c r="I5" s="38"/>
      <c r="J5" s="18"/>
      <c r="K5" s="102"/>
      <c r="L5" s="102"/>
      <c r="M5" s="102"/>
      <c r="N5" s="102"/>
    </row>
    <row r="6" spans="1:14" s="12" customFormat="1" ht="14.25" customHeight="1">
      <c r="A6" s="18"/>
      <c r="B6" s="38"/>
      <c r="C6" s="21"/>
      <c r="D6" s="22"/>
      <c r="E6" s="22"/>
      <c r="F6" s="22"/>
      <c r="G6" s="22"/>
      <c r="H6" s="22"/>
      <c r="I6" s="38"/>
      <c r="J6" s="18"/>
      <c r="K6" s="102"/>
      <c r="L6" s="102"/>
      <c r="M6" s="102"/>
      <c r="N6" s="102"/>
    </row>
    <row r="7" spans="1:14" ht="14.25" customHeight="1">
      <c r="A7" s="18"/>
      <c r="B7" s="38"/>
      <c r="C7" s="21" t="str">
        <f>CONCATENATE('Input-General'!G10," ","Fund")</f>
        <v> Fund</v>
      </c>
      <c r="D7" s="22"/>
      <c r="E7" s="22"/>
      <c r="F7" s="22"/>
      <c r="G7" s="22"/>
      <c r="H7" s="22"/>
      <c r="I7" s="38"/>
      <c r="J7" s="18"/>
      <c r="K7" s="102"/>
      <c r="L7" s="102"/>
      <c r="M7" s="102"/>
      <c r="N7" s="102"/>
    </row>
    <row r="8" spans="1:14" s="12" customFormat="1" ht="14.25" customHeight="1">
      <c r="A8" s="18"/>
      <c r="B8" s="38"/>
      <c r="C8" s="21"/>
      <c r="D8" s="22"/>
      <c r="E8" s="22"/>
      <c r="F8" s="22"/>
      <c r="G8" s="22"/>
      <c r="H8" s="22"/>
      <c r="I8" s="38"/>
      <c r="J8" s="18"/>
      <c r="K8" s="102"/>
      <c r="L8" s="102"/>
      <c r="M8" s="102"/>
      <c r="N8" s="102"/>
    </row>
    <row r="9" spans="1:14" s="12" customFormat="1" ht="14.25" customHeight="1">
      <c r="A9" s="18"/>
      <c r="B9" s="38"/>
      <c r="C9" s="143" t="str">
        <f>CONCATENATE("Fund carryover beginning ",'Input-General'!G8,":")</f>
        <v>Fund carryover beginning :</v>
      </c>
      <c r="D9" s="144"/>
      <c r="E9" s="144"/>
      <c r="F9" s="144"/>
      <c r="G9" s="145">
        <f>'Input-General'!G14</f>
        <v>0</v>
      </c>
      <c r="H9" s="144"/>
      <c r="I9" s="38"/>
      <c r="J9" s="18"/>
      <c r="K9" s="102"/>
      <c r="L9" s="102"/>
      <c r="M9" s="102"/>
      <c r="N9" s="102"/>
    </row>
    <row r="10" spans="1:14" s="12" customFormat="1" ht="14.25" customHeight="1">
      <c r="A10" s="18"/>
      <c r="B10" s="38"/>
      <c r="C10" s="144"/>
      <c r="D10" s="146"/>
      <c r="E10" s="146"/>
      <c r="F10" s="146"/>
      <c r="G10" s="146"/>
      <c r="H10" s="146"/>
      <c r="I10" s="38"/>
      <c r="J10" s="18"/>
      <c r="K10" s="102"/>
      <c r="L10" s="102"/>
      <c r="M10" s="102"/>
      <c r="N10" s="102"/>
    </row>
    <row r="11" spans="1:14" ht="14.25" customHeight="1">
      <c r="A11" s="18"/>
      <c r="B11" s="38"/>
      <c r="C11" s="143" t="s">
        <v>17</v>
      </c>
      <c r="D11" s="144"/>
      <c r="E11" s="144"/>
      <c r="F11" s="144"/>
      <c r="G11" s="145" t="e">
        <f>'Rev. Hist.'!M17</f>
        <v>#VALUE!</v>
      </c>
      <c r="H11" s="144"/>
      <c r="I11" s="38"/>
      <c r="J11" s="18"/>
      <c r="K11" s="102"/>
      <c r="L11" s="102"/>
      <c r="M11" s="102"/>
      <c r="N11" s="102"/>
    </row>
    <row r="12" spans="1:14" ht="14.25" customHeight="1">
      <c r="A12" s="18"/>
      <c r="B12" s="38"/>
      <c r="C12" s="144"/>
      <c r="D12" s="144"/>
      <c r="E12" s="144"/>
      <c r="F12" s="144"/>
      <c r="G12" s="144"/>
      <c r="H12" s="144"/>
      <c r="I12" s="38"/>
      <c r="J12" s="18"/>
      <c r="K12" s="102"/>
      <c r="L12" s="102"/>
      <c r="M12" s="102"/>
      <c r="N12" s="102"/>
    </row>
    <row r="13" spans="1:14" ht="14.25" customHeight="1">
      <c r="A13" s="18"/>
      <c r="B13" s="38"/>
      <c r="C13" s="143" t="str">
        <f>CONCATENATE("Budgeted fund revenue - ",'Input-General'!G8,":")</f>
        <v>Budgeted fund revenue - :</v>
      </c>
      <c r="D13" s="144"/>
      <c r="E13" s="144"/>
      <c r="F13" s="144"/>
      <c r="G13" s="145">
        <f>'Input-General'!G16</f>
        <v>0</v>
      </c>
      <c r="H13" s="144"/>
      <c r="I13" s="38"/>
      <c r="J13" s="18"/>
      <c r="K13" s="102"/>
      <c r="L13" s="102"/>
      <c r="M13" s="102"/>
      <c r="N13" s="102"/>
    </row>
    <row r="14" spans="1:14" ht="14.25" customHeight="1">
      <c r="A14" s="18"/>
      <c r="B14" s="38"/>
      <c r="C14" s="144"/>
      <c r="D14" s="144"/>
      <c r="E14" s="144"/>
      <c r="F14" s="144"/>
      <c r="G14" s="144"/>
      <c r="H14" s="144"/>
      <c r="I14" s="38"/>
      <c r="J14" s="18"/>
      <c r="K14" s="102"/>
      <c r="L14" s="102"/>
      <c r="M14" s="102"/>
      <c r="N14" s="102"/>
    </row>
    <row r="15" spans="1:14" ht="14.25" customHeight="1">
      <c r="A15" s="18"/>
      <c r="B15" s="38"/>
      <c r="C15" s="143" t="s">
        <v>19</v>
      </c>
      <c r="D15" s="144"/>
      <c r="E15" s="144"/>
      <c r="F15" s="144"/>
      <c r="G15" s="147" t="e">
        <f>G11-G13</f>
        <v>#VALUE!</v>
      </c>
      <c r="H15" s="144"/>
      <c r="I15" s="38"/>
      <c r="J15" s="18"/>
      <c r="K15" s="102"/>
      <c r="L15" s="102"/>
      <c r="M15" s="102"/>
      <c r="N15" s="102"/>
    </row>
    <row r="16" spans="1:14" ht="14.25" customHeight="1">
      <c r="A16" s="18"/>
      <c r="B16" s="38"/>
      <c r="C16" s="144"/>
      <c r="D16" s="144"/>
      <c r="E16" s="144"/>
      <c r="F16" s="144"/>
      <c r="G16" s="144"/>
      <c r="H16" s="144"/>
      <c r="I16" s="38"/>
      <c r="J16" s="18"/>
      <c r="K16" s="102"/>
      <c r="L16" s="102"/>
      <c r="M16" s="102"/>
      <c r="N16" s="102"/>
    </row>
    <row r="17" spans="1:14" ht="14.25" customHeight="1" thickBot="1">
      <c r="A17" s="18"/>
      <c r="B17" s="38"/>
      <c r="C17" s="148" t="s">
        <v>18</v>
      </c>
      <c r="D17" s="149"/>
      <c r="E17" s="149"/>
      <c r="F17" s="149"/>
      <c r="G17" s="150" t="e">
        <f>(G11-G13)/G13</f>
        <v>#VALUE!</v>
      </c>
      <c r="H17" s="149"/>
      <c r="I17" s="38"/>
      <c r="J17" s="18"/>
      <c r="K17" s="102"/>
      <c r="L17" s="102"/>
      <c r="M17" s="102"/>
      <c r="N17" s="102"/>
    </row>
    <row r="18" spans="1:14" ht="14.25" customHeight="1">
      <c r="A18" s="18"/>
      <c r="B18" s="38"/>
      <c r="C18" s="144"/>
      <c r="D18" s="144"/>
      <c r="E18" s="144"/>
      <c r="F18" s="144"/>
      <c r="G18" s="144"/>
      <c r="H18" s="144"/>
      <c r="I18" s="38"/>
      <c r="J18" s="18"/>
      <c r="K18" s="102"/>
      <c r="L18" s="102"/>
      <c r="M18" s="102"/>
      <c r="N18" s="102"/>
    </row>
    <row r="19" spans="1:14" ht="14.25" customHeight="1">
      <c r="A19" s="18"/>
      <c r="B19" s="38"/>
      <c r="C19" s="143" t="str">
        <f>CONCATENATE("Budgeted fund expenditures - ",'Input-General'!G8,":")</f>
        <v>Budgeted fund expenditures - :</v>
      </c>
      <c r="D19" s="144"/>
      <c r="E19" s="144"/>
      <c r="F19" s="144"/>
      <c r="G19" s="145">
        <f>'Target Budget'!D39</f>
        <v>0</v>
      </c>
      <c r="H19" s="151"/>
      <c r="I19" s="38"/>
      <c r="J19" s="18"/>
      <c r="K19" s="102"/>
      <c r="L19" s="102"/>
      <c r="M19" s="102"/>
      <c r="N19" s="102"/>
    </row>
    <row r="20" spans="1:14" s="12" customFormat="1" ht="14.25" customHeight="1">
      <c r="A20" s="18"/>
      <c r="B20" s="38"/>
      <c r="C20" s="143"/>
      <c r="D20" s="144"/>
      <c r="E20" s="144"/>
      <c r="F20" s="144"/>
      <c r="G20" s="145"/>
      <c r="H20" s="151"/>
      <c r="I20" s="38"/>
      <c r="J20" s="18"/>
      <c r="K20" s="102"/>
      <c r="L20" s="102"/>
      <c r="M20" s="102"/>
      <c r="N20" s="102"/>
    </row>
    <row r="21" spans="1:14" s="12" customFormat="1" ht="14.25" customHeight="1">
      <c r="A21" s="18"/>
      <c r="B21" s="38"/>
      <c r="C21" s="143" t="str">
        <f>CONCATENATE("Projected fund expenditures ",'Input-General'!G8,":")</f>
        <v>Projected fund expenditures :</v>
      </c>
      <c r="D21" s="144"/>
      <c r="E21" s="144"/>
      <c r="F21" s="144"/>
      <c r="G21" s="145" t="e">
        <f>'Exp. Hist.'!J17</f>
        <v>#DIV/0!</v>
      </c>
      <c r="H21" s="151"/>
      <c r="I21" s="38"/>
      <c r="J21" s="18"/>
      <c r="K21" s="102"/>
      <c r="L21" s="102"/>
      <c r="M21" s="102"/>
      <c r="N21" s="102"/>
    </row>
    <row r="22" spans="1:14" ht="14.25" customHeight="1">
      <c r="A22" s="18"/>
      <c r="B22" s="38"/>
      <c r="C22" s="143"/>
      <c r="D22" s="144"/>
      <c r="E22" s="144"/>
      <c r="F22" s="144"/>
      <c r="G22" s="145"/>
      <c r="H22" s="144"/>
      <c r="I22" s="38"/>
      <c r="J22" s="18"/>
      <c r="K22" s="102"/>
      <c r="L22" s="102"/>
      <c r="M22" s="102"/>
      <c r="N22" s="102"/>
    </row>
    <row r="23" spans="1:14" ht="14.25" customHeight="1">
      <c r="A23" s="18"/>
      <c r="B23" s="38"/>
      <c r="C23" s="143" t="str">
        <f>CONCATENATE("Projected fund carryover end of ",'Input-General'!G8,":")</f>
        <v>Projected fund carryover end of :</v>
      </c>
      <c r="D23" s="144"/>
      <c r="E23" s="144"/>
      <c r="F23" s="144"/>
      <c r="G23" s="145" t="e">
        <f>(G11-G21)+G9</f>
        <v>#VALUE!</v>
      </c>
      <c r="H23" s="144"/>
      <c r="I23" s="38"/>
      <c r="J23" s="18"/>
      <c r="K23" s="102"/>
      <c r="L23" s="102"/>
      <c r="M23" s="102"/>
      <c r="N23" s="102"/>
    </row>
    <row r="24" spans="1:14" ht="14.25" customHeight="1">
      <c r="A24" s="18"/>
      <c r="B24" s="38"/>
      <c r="C24" s="143"/>
      <c r="D24" s="144"/>
      <c r="E24" s="144"/>
      <c r="F24" s="144"/>
      <c r="G24" s="145"/>
      <c r="H24" s="144"/>
      <c r="I24" s="38"/>
      <c r="J24" s="18"/>
      <c r="K24" s="102"/>
      <c r="L24" s="102"/>
      <c r="M24" s="102"/>
      <c r="N24" s="102"/>
    </row>
    <row r="25" spans="1:14" ht="14.25" customHeight="1" thickBot="1">
      <c r="A25" s="18"/>
      <c r="B25" s="38"/>
      <c r="C25" s="148" t="s">
        <v>40</v>
      </c>
      <c r="D25" s="149"/>
      <c r="E25" s="149"/>
      <c r="F25" s="149"/>
      <c r="G25" s="152" t="e">
        <f>G23-G9</f>
        <v>#VALUE!</v>
      </c>
      <c r="H25" s="150" t="e">
        <f>(G25)/G19</f>
        <v>#VALUE!</v>
      </c>
      <c r="I25" s="38"/>
      <c r="J25" s="18"/>
      <c r="K25" s="102"/>
      <c r="L25" s="102"/>
      <c r="M25" s="102"/>
      <c r="N25" s="102"/>
    </row>
    <row r="26" spans="1:14" s="12" customFormat="1" ht="14.25" customHeight="1">
      <c r="A26" s="18"/>
      <c r="B26" s="38"/>
      <c r="C26" s="143"/>
      <c r="D26" s="135"/>
      <c r="E26" s="135"/>
      <c r="F26" s="135"/>
      <c r="G26" s="153"/>
      <c r="H26" s="154"/>
      <c r="I26" s="38"/>
      <c r="J26" s="18"/>
      <c r="K26" s="102"/>
      <c r="L26" s="102"/>
      <c r="M26" s="102"/>
      <c r="N26" s="102"/>
    </row>
    <row r="27" spans="1:14" s="12" customFormat="1" ht="14.25" customHeight="1">
      <c r="A27" s="18"/>
      <c r="B27" s="38"/>
      <c r="C27" s="143" t="s">
        <v>61</v>
      </c>
      <c r="D27" s="144"/>
      <c r="E27" s="144"/>
      <c r="F27" s="144"/>
      <c r="G27" s="145">
        <f>'Input-General'!G18</f>
        <v>0</v>
      </c>
      <c r="H27" s="144"/>
      <c r="I27" s="38"/>
      <c r="J27" s="18"/>
      <c r="K27" s="102"/>
      <c r="L27" s="102"/>
      <c r="M27" s="102"/>
      <c r="N27" s="102"/>
    </row>
    <row r="28" spans="1:14" ht="14.25" customHeight="1">
      <c r="A28" s="18"/>
      <c r="B28" s="38"/>
      <c r="C28" s="144"/>
      <c r="D28" s="144"/>
      <c r="E28" s="144"/>
      <c r="F28" s="144"/>
      <c r="G28" s="144"/>
      <c r="H28" s="144"/>
      <c r="I28" s="38"/>
      <c r="J28" s="18"/>
      <c r="K28" s="102"/>
      <c r="L28" s="102"/>
      <c r="M28" s="102"/>
      <c r="N28" s="102"/>
    </row>
    <row r="29" spans="1:14" ht="14.25" customHeight="1" thickBot="1">
      <c r="A29" s="18"/>
      <c r="B29" s="38"/>
      <c r="C29" s="143" t="s">
        <v>23</v>
      </c>
      <c r="D29" s="144"/>
      <c r="E29" s="155" t="e">
        <f>IF((G11&gt;G21),G19,(G19+G25)/G19*G19+G9-G27)</f>
        <v>#VALUE!</v>
      </c>
      <c r="F29" s="144" t="s">
        <v>42</v>
      </c>
      <c r="G29" s="145"/>
      <c r="H29" s="144"/>
      <c r="I29" s="38"/>
      <c r="J29" s="18"/>
      <c r="K29" s="102"/>
      <c r="L29" s="102"/>
      <c r="M29" s="102"/>
      <c r="N29" s="102"/>
    </row>
    <row r="30" spans="1:14" ht="14.25" customHeight="1">
      <c r="A30" s="18"/>
      <c r="B30" s="38"/>
      <c r="C30" s="144"/>
      <c r="D30" s="144"/>
      <c r="E30" s="144"/>
      <c r="F30" s="144"/>
      <c r="G30" s="144"/>
      <c r="H30" s="144"/>
      <c r="I30" s="38"/>
      <c r="J30" s="18"/>
      <c r="K30" s="102"/>
      <c r="L30" s="102"/>
      <c r="M30" s="102"/>
      <c r="N30" s="102"/>
    </row>
    <row r="31" spans="1:14" ht="14.25" customHeight="1">
      <c r="A31" s="18"/>
      <c r="B31" s="38"/>
      <c r="C31" s="144"/>
      <c r="D31" s="144"/>
      <c r="E31" s="144"/>
      <c r="F31" s="144"/>
      <c r="G31" s="144"/>
      <c r="H31" s="144"/>
      <c r="I31" s="38"/>
      <c r="J31" s="18"/>
      <c r="K31" s="102"/>
      <c r="L31" s="102"/>
      <c r="M31" s="102"/>
      <c r="N31" s="102"/>
    </row>
    <row r="32" spans="1:14" ht="14.25" customHeight="1" thickBot="1">
      <c r="A32" s="18"/>
      <c r="B32" s="38"/>
      <c r="C32" s="143" t="s">
        <v>24</v>
      </c>
      <c r="D32" s="144"/>
      <c r="E32" s="150" t="e">
        <f>IF(G21&lt;G11,1,E29/G19)</f>
        <v>#DIV/0!</v>
      </c>
      <c r="F32" s="144"/>
      <c r="G32" s="144"/>
      <c r="H32" s="144"/>
      <c r="I32" s="38"/>
      <c r="J32" s="18"/>
      <c r="K32" s="102"/>
      <c r="L32" s="102"/>
      <c r="M32" s="102"/>
      <c r="N32" s="102"/>
    </row>
    <row r="33" spans="1:14" s="12" customFormat="1" ht="14.25" customHeight="1">
      <c r="A33" s="18"/>
      <c r="B33" s="38"/>
      <c r="C33" s="38"/>
      <c r="D33" s="38"/>
      <c r="E33" s="38"/>
      <c r="F33" s="38"/>
      <c r="G33" s="38"/>
      <c r="H33" s="38"/>
      <c r="I33" s="38"/>
      <c r="J33" s="18"/>
      <c r="K33" s="102"/>
      <c r="L33" s="102"/>
      <c r="M33" s="102"/>
      <c r="N33" s="102"/>
    </row>
    <row r="34" spans="1:14" ht="21" customHeight="1">
      <c r="A34" s="18"/>
      <c r="B34" s="38"/>
      <c r="C34" s="38"/>
      <c r="D34" s="38"/>
      <c r="E34" s="38"/>
      <c r="F34" s="38"/>
      <c r="G34" s="38"/>
      <c r="H34" s="38"/>
      <c r="I34" s="38"/>
      <c r="J34" s="18"/>
      <c r="K34" s="102"/>
      <c r="L34" s="102"/>
      <c r="M34" s="102"/>
      <c r="N34" s="102"/>
    </row>
    <row r="35" spans="1:14" ht="21" customHeight="1">
      <c r="A35" s="18"/>
      <c r="B35" s="18"/>
      <c r="C35" s="18"/>
      <c r="D35" s="18"/>
      <c r="E35" s="18"/>
      <c r="F35" s="18"/>
      <c r="G35" s="18"/>
      <c r="H35" s="18"/>
      <c r="I35" s="18"/>
      <c r="J35" s="18"/>
      <c r="K35" s="102"/>
      <c r="L35" s="102"/>
      <c r="M35" s="102"/>
      <c r="N35" s="102"/>
    </row>
    <row r="36" spans="1:14" ht="21" customHeight="1">
      <c r="A36" s="18"/>
      <c r="B36" s="18"/>
      <c r="C36" s="18"/>
      <c r="D36" s="18"/>
      <c r="E36" s="18"/>
      <c r="F36" s="18"/>
      <c r="G36" s="18"/>
      <c r="H36" s="18"/>
      <c r="I36" s="18"/>
      <c r="J36" s="18"/>
      <c r="K36" s="102"/>
      <c r="L36" s="102"/>
      <c r="M36" s="102"/>
      <c r="N36" s="102"/>
    </row>
    <row r="37" spans="1:14" ht="15">
      <c r="A37" s="102"/>
      <c r="B37" s="102"/>
      <c r="C37" s="102"/>
      <c r="D37" s="102"/>
      <c r="E37" s="102"/>
      <c r="F37" s="102"/>
      <c r="G37" s="102"/>
      <c r="H37" s="102"/>
      <c r="I37" s="102"/>
      <c r="J37" s="102"/>
      <c r="K37" s="102"/>
      <c r="L37" s="102"/>
      <c r="M37" s="102"/>
      <c r="N37" s="102"/>
    </row>
    <row r="38" spans="1:14" ht="15">
      <c r="A38" s="102"/>
      <c r="B38" s="102"/>
      <c r="C38" s="102"/>
      <c r="D38" s="102"/>
      <c r="E38" s="102"/>
      <c r="F38" s="102"/>
      <c r="G38" s="102"/>
      <c r="H38" s="102"/>
      <c r="I38" s="102"/>
      <c r="J38" s="102"/>
      <c r="K38" s="102"/>
      <c r="L38" s="102"/>
      <c r="M38" s="102"/>
      <c r="N38" s="102"/>
    </row>
    <row r="39" spans="1:14" ht="15">
      <c r="A39" s="102"/>
      <c r="B39" s="102"/>
      <c r="C39" s="102"/>
      <c r="D39" s="102"/>
      <c r="E39" s="102"/>
      <c r="F39" s="102"/>
      <c r="G39" s="102"/>
      <c r="H39" s="102"/>
      <c r="I39" s="102"/>
      <c r="J39" s="102"/>
      <c r="K39" s="102"/>
      <c r="L39" s="102"/>
      <c r="M39" s="102"/>
      <c r="N39" s="102"/>
    </row>
    <row r="40" spans="1:14" ht="15">
      <c r="A40" s="102"/>
      <c r="B40" s="102"/>
      <c r="C40" s="102"/>
      <c r="D40" s="102"/>
      <c r="E40" s="102"/>
      <c r="F40" s="102"/>
      <c r="G40" s="102"/>
      <c r="H40" s="102"/>
      <c r="I40" s="102"/>
      <c r="J40" s="102"/>
      <c r="K40" s="102"/>
      <c r="L40" s="102"/>
      <c r="M40" s="102"/>
      <c r="N40" s="102"/>
    </row>
    <row r="41" spans="1:14" ht="15">
      <c r="A41" s="102"/>
      <c r="B41" s="102"/>
      <c r="C41" s="102"/>
      <c r="D41" s="102"/>
      <c r="E41" s="102"/>
      <c r="F41" s="102"/>
      <c r="G41" s="102"/>
      <c r="H41" s="102"/>
      <c r="I41" s="102"/>
      <c r="J41" s="102"/>
      <c r="K41" s="102"/>
      <c r="L41" s="102"/>
      <c r="M41" s="102"/>
      <c r="N41" s="102"/>
    </row>
    <row r="42" spans="1:14" ht="15">
      <c r="A42" s="102"/>
      <c r="B42" s="102"/>
      <c r="C42" s="102"/>
      <c r="D42" s="102"/>
      <c r="E42" s="102"/>
      <c r="F42" s="102"/>
      <c r="G42" s="102"/>
      <c r="H42" s="102"/>
      <c r="I42" s="102"/>
      <c r="J42" s="102"/>
      <c r="K42" s="102"/>
      <c r="L42" s="102"/>
      <c r="M42" s="102"/>
      <c r="N42" s="102"/>
    </row>
    <row r="43" spans="1:14" ht="15">
      <c r="A43" s="102"/>
      <c r="B43" s="102"/>
      <c r="C43" s="102"/>
      <c r="D43" s="102"/>
      <c r="E43" s="102"/>
      <c r="F43" s="102"/>
      <c r="G43" s="102"/>
      <c r="H43" s="102"/>
      <c r="I43" s="102"/>
      <c r="J43" s="102"/>
      <c r="K43" s="102"/>
      <c r="L43" s="102"/>
      <c r="M43" s="102"/>
      <c r="N43" s="102"/>
    </row>
    <row r="44" spans="1:14" ht="15">
      <c r="A44" s="102"/>
      <c r="B44" s="102"/>
      <c r="C44" s="102"/>
      <c r="D44" s="102"/>
      <c r="E44" s="102"/>
      <c r="F44" s="102"/>
      <c r="G44" s="102"/>
      <c r="H44" s="102"/>
      <c r="I44" s="102"/>
      <c r="J44" s="102"/>
      <c r="K44" s="102"/>
      <c r="L44" s="102"/>
      <c r="M44" s="102"/>
      <c r="N44" s="102"/>
    </row>
    <row r="45" spans="1:14" ht="15">
      <c r="A45" s="102"/>
      <c r="B45" s="102"/>
      <c r="C45" s="102"/>
      <c r="D45" s="102"/>
      <c r="E45" s="102"/>
      <c r="F45" s="102"/>
      <c r="G45" s="102"/>
      <c r="H45" s="102"/>
      <c r="I45" s="102"/>
      <c r="J45" s="102"/>
      <c r="K45" s="102"/>
      <c r="L45" s="102"/>
      <c r="M45" s="102"/>
      <c r="N45" s="102"/>
    </row>
    <row r="46" spans="1:14" ht="15">
      <c r="A46" s="102"/>
      <c r="B46" s="102"/>
      <c r="C46" s="102"/>
      <c r="D46" s="102"/>
      <c r="E46" s="102"/>
      <c r="F46" s="102"/>
      <c r="G46" s="102"/>
      <c r="H46" s="102"/>
      <c r="I46" s="102"/>
      <c r="J46" s="102"/>
      <c r="K46" s="102"/>
      <c r="L46" s="102"/>
      <c r="M46" s="102"/>
      <c r="N46" s="102"/>
    </row>
    <row r="47" spans="1:14" ht="15">
      <c r="A47" s="102"/>
      <c r="B47" s="102"/>
      <c r="C47" s="102"/>
      <c r="D47" s="102"/>
      <c r="E47" s="102"/>
      <c r="F47" s="102"/>
      <c r="G47" s="102"/>
      <c r="H47" s="102"/>
      <c r="I47" s="102"/>
      <c r="J47" s="102"/>
      <c r="K47" s="102"/>
      <c r="L47" s="102"/>
      <c r="M47" s="102"/>
      <c r="N47" s="102"/>
    </row>
    <row r="48" spans="1:14" ht="15">
      <c r="A48" s="102"/>
      <c r="B48" s="102"/>
      <c r="C48" s="102"/>
      <c r="D48" s="102"/>
      <c r="E48" s="102"/>
      <c r="F48" s="102"/>
      <c r="G48" s="102"/>
      <c r="H48" s="102"/>
      <c r="I48" s="102"/>
      <c r="J48" s="102"/>
      <c r="K48" s="102"/>
      <c r="L48" s="102"/>
      <c r="M48" s="102"/>
      <c r="N48" s="102"/>
    </row>
    <row r="49" spans="1:14" ht="15">
      <c r="A49" s="102"/>
      <c r="B49" s="102"/>
      <c r="C49" s="102"/>
      <c r="D49" s="102"/>
      <c r="E49" s="102"/>
      <c r="F49" s="102"/>
      <c r="G49" s="102"/>
      <c r="H49" s="102"/>
      <c r="I49" s="102"/>
      <c r="J49" s="102"/>
      <c r="K49" s="102"/>
      <c r="L49" s="102"/>
      <c r="M49" s="102"/>
      <c r="N49" s="102"/>
    </row>
    <row r="50" spans="1:14" ht="15">
      <c r="A50" s="102"/>
      <c r="B50" s="102"/>
      <c r="C50" s="102"/>
      <c r="D50" s="102"/>
      <c r="E50" s="102"/>
      <c r="F50" s="102"/>
      <c r="G50" s="102"/>
      <c r="H50" s="102"/>
      <c r="I50" s="102"/>
      <c r="J50" s="102"/>
      <c r="K50" s="102"/>
      <c r="L50" s="102"/>
      <c r="M50" s="102"/>
      <c r="N50" s="102"/>
    </row>
    <row r="51" spans="1:14" ht="15">
      <c r="A51" s="102"/>
      <c r="B51" s="102"/>
      <c r="C51" s="102"/>
      <c r="D51" s="102"/>
      <c r="E51" s="102"/>
      <c r="F51" s="102"/>
      <c r="G51" s="102"/>
      <c r="H51" s="102"/>
      <c r="I51" s="102"/>
      <c r="J51" s="102"/>
      <c r="K51" s="102"/>
      <c r="L51" s="102"/>
      <c r="M51" s="102"/>
      <c r="N51" s="102"/>
    </row>
    <row r="52" spans="1:14" ht="15">
      <c r="A52" s="102"/>
      <c r="B52" s="102"/>
      <c r="C52" s="102"/>
      <c r="D52" s="102"/>
      <c r="E52" s="102"/>
      <c r="F52" s="102"/>
      <c r="G52" s="102"/>
      <c r="H52" s="102"/>
      <c r="I52" s="102"/>
      <c r="J52" s="102"/>
      <c r="K52" s="102"/>
      <c r="L52" s="102"/>
      <c r="M52" s="102"/>
      <c r="N52" s="102"/>
    </row>
    <row r="53" spans="1:14" ht="15">
      <c r="A53" s="102"/>
      <c r="B53" s="102"/>
      <c r="C53" s="102"/>
      <c r="D53" s="102"/>
      <c r="E53" s="102"/>
      <c r="F53" s="102"/>
      <c r="G53" s="102"/>
      <c r="H53" s="102"/>
      <c r="I53" s="102"/>
      <c r="J53" s="102"/>
      <c r="K53" s="102"/>
      <c r="L53" s="102"/>
      <c r="M53" s="102"/>
      <c r="N53" s="102"/>
    </row>
    <row r="54" spans="1:14" ht="15">
      <c r="A54" s="102"/>
      <c r="B54" s="102"/>
      <c r="C54" s="102"/>
      <c r="D54" s="102"/>
      <c r="E54" s="102"/>
      <c r="F54" s="102"/>
      <c r="G54" s="102"/>
      <c r="H54" s="102"/>
      <c r="I54" s="102"/>
      <c r="J54" s="102"/>
      <c r="K54" s="102"/>
      <c r="L54" s="102"/>
      <c r="M54" s="102"/>
      <c r="N54" s="102"/>
    </row>
    <row r="55" spans="1:14" ht="15">
      <c r="A55" s="102"/>
      <c r="B55" s="102"/>
      <c r="C55" s="102"/>
      <c r="D55" s="102"/>
      <c r="E55" s="102"/>
      <c r="F55" s="102"/>
      <c r="G55" s="102"/>
      <c r="H55" s="102"/>
      <c r="I55" s="102"/>
      <c r="J55" s="102"/>
      <c r="K55" s="102"/>
      <c r="L55" s="102"/>
      <c r="M55" s="102"/>
      <c r="N55" s="102"/>
    </row>
    <row r="56" spans="1:14" ht="15">
      <c r="A56" s="102"/>
      <c r="B56" s="102"/>
      <c r="C56" s="102"/>
      <c r="D56" s="102"/>
      <c r="E56" s="102"/>
      <c r="F56" s="102"/>
      <c r="G56" s="102"/>
      <c r="H56" s="102"/>
      <c r="I56" s="102"/>
      <c r="J56" s="102"/>
      <c r="K56" s="102"/>
      <c r="L56" s="102"/>
      <c r="M56" s="102"/>
      <c r="N56" s="102"/>
    </row>
    <row r="57" spans="1:14" ht="15">
      <c r="A57" s="102"/>
      <c r="B57" s="102"/>
      <c r="C57" s="102"/>
      <c r="D57" s="102"/>
      <c r="E57" s="102"/>
      <c r="F57" s="102"/>
      <c r="G57" s="102"/>
      <c r="H57" s="102"/>
      <c r="I57" s="102"/>
      <c r="J57" s="102"/>
      <c r="K57" s="102"/>
      <c r="L57" s="102"/>
      <c r="M57" s="102"/>
      <c r="N57" s="102"/>
    </row>
    <row r="58" spans="1:14" ht="15">
      <c r="A58" s="102"/>
      <c r="B58" s="102"/>
      <c r="C58" s="102"/>
      <c r="D58" s="102"/>
      <c r="E58" s="102"/>
      <c r="F58" s="102"/>
      <c r="G58" s="102"/>
      <c r="H58" s="102"/>
      <c r="I58" s="102"/>
      <c r="J58" s="102"/>
      <c r="K58" s="102"/>
      <c r="L58" s="102"/>
      <c r="M58" s="102"/>
      <c r="N58" s="102"/>
    </row>
    <row r="59" spans="1:14" ht="15">
      <c r="A59" s="102"/>
      <c r="B59" s="102"/>
      <c r="C59" s="102"/>
      <c r="D59" s="102"/>
      <c r="E59" s="102"/>
      <c r="F59" s="102"/>
      <c r="G59" s="102"/>
      <c r="H59" s="102"/>
      <c r="I59" s="102"/>
      <c r="J59" s="102"/>
      <c r="K59" s="102"/>
      <c r="L59" s="102"/>
      <c r="M59" s="102"/>
      <c r="N59" s="102"/>
    </row>
    <row r="60" spans="1:14" ht="15">
      <c r="A60" s="102"/>
      <c r="B60" s="102"/>
      <c r="C60" s="102"/>
      <c r="D60" s="102"/>
      <c r="E60" s="102"/>
      <c r="F60" s="102"/>
      <c r="G60" s="102"/>
      <c r="H60" s="102"/>
      <c r="I60" s="102"/>
      <c r="J60" s="102"/>
      <c r="K60" s="102"/>
      <c r="L60" s="102"/>
      <c r="M60" s="102"/>
      <c r="N60" s="102"/>
    </row>
    <row r="61" spans="1:14" ht="15">
      <c r="A61" s="102"/>
      <c r="B61" s="102"/>
      <c r="C61" s="102"/>
      <c r="D61" s="102"/>
      <c r="E61" s="102"/>
      <c r="F61" s="102"/>
      <c r="G61" s="102"/>
      <c r="H61" s="102"/>
      <c r="I61" s="102"/>
      <c r="J61" s="102"/>
      <c r="K61" s="102"/>
      <c r="L61" s="102"/>
      <c r="M61" s="102"/>
      <c r="N61" s="102"/>
    </row>
    <row r="62" spans="1:14" ht="15">
      <c r="A62" s="102"/>
      <c r="B62" s="102"/>
      <c r="C62" s="102"/>
      <c r="D62" s="102"/>
      <c r="E62" s="102"/>
      <c r="F62" s="102"/>
      <c r="G62" s="102"/>
      <c r="H62" s="102"/>
      <c r="I62" s="102"/>
      <c r="J62" s="102"/>
      <c r="K62" s="102"/>
      <c r="L62" s="102"/>
      <c r="M62" s="102"/>
      <c r="N62" s="102"/>
    </row>
  </sheetData>
  <sheetProtection sheet="1"/>
  <mergeCells count="1">
    <mergeCell ref="H3:I3"/>
  </mergeCells>
  <printOptions/>
  <pageMargins left="0.7" right="0.7" top="0.75" bottom="0.75" header="0.3" footer="0.3"/>
  <pageSetup blackAndWhite="1" fitToHeight="1" fitToWidth="1" horizontalDpi="600" verticalDpi="600" orientation="landscape" scale="91" r:id="rId1"/>
</worksheet>
</file>

<file path=xl/worksheets/sheet7.xml><?xml version="1.0" encoding="utf-8"?>
<worksheet xmlns="http://schemas.openxmlformats.org/spreadsheetml/2006/main" xmlns:r="http://schemas.openxmlformats.org/officeDocument/2006/relationships">
  <sheetPr>
    <pageSetUpPr fitToPage="1"/>
  </sheetPr>
  <dimension ref="A1:O93"/>
  <sheetViews>
    <sheetView zoomScalePageLayoutView="0" workbookViewId="0" topLeftCell="A1">
      <selection activeCell="L19" sqref="L19"/>
    </sheetView>
  </sheetViews>
  <sheetFormatPr defaultColWidth="9.140625" defaultRowHeight="15"/>
  <cols>
    <col min="1" max="1" width="9.7109375" style="12" customWidth="1"/>
    <col min="2" max="2" width="9.7109375" style="0" customWidth="1"/>
    <col min="3" max="3" width="22.7109375" style="0" customWidth="1"/>
    <col min="4" max="8" width="14.7109375" style="0" customWidth="1"/>
    <col min="9" max="9" width="9.7109375" style="12" customWidth="1"/>
    <col min="10" max="11" width="9.7109375" style="0" customWidth="1"/>
  </cols>
  <sheetData>
    <row r="1" spans="1:15" ht="21" customHeight="1">
      <c r="A1" s="18"/>
      <c r="B1" s="18"/>
      <c r="C1" s="18"/>
      <c r="D1" s="18"/>
      <c r="E1" s="18"/>
      <c r="F1" s="18"/>
      <c r="G1" s="18"/>
      <c r="H1" s="18"/>
      <c r="I1" s="18"/>
      <c r="J1" s="18"/>
      <c r="K1" s="102"/>
      <c r="L1" s="102"/>
      <c r="M1" s="102"/>
      <c r="N1" s="102"/>
      <c r="O1" s="102"/>
    </row>
    <row r="2" spans="1:15" ht="21" customHeight="1">
      <c r="A2" s="18"/>
      <c r="B2" s="18"/>
      <c r="C2" s="18"/>
      <c r="D2" s="18"/>
      <c r="E2" s="18"/>
      <c r="F2" s="18"/>
      <c r="G2" s="18"/>
      <c r="H2" s="18"/>
      <c r="I2" s="18"/>
      <c r="J2" s="18"/>
      <c r="K2" s="102"/>
      <c r="L2" s="102"/>
      <c r="M2" s="102"/>
      <c r="N2" s="102"/>
      <c r="O2" s="102"/>
    </row>
    <row r="3" spans="1:15" ht="15" customHeight="1">
      <c r="A3" s="18"/>
      <c r="B3" s="38"/>
      <c r="C3" s="76" t="s">
        <v>20</v>
      </c>
      <c r="D3" s="77"/>
      <c r="E3" s="77"/>
      <c r="F3" s="78"/>
      <c r="G3" s="78"/>
      <c r="H3" s="181">
        <f>'Input-General'!F6</f>
        <v>0</v>
      </c>
      <c r="I3" s="181"/>
      <c r="J3" s="20"/>
      <c r="K3" s="102"/>
      <c r="L3" s="102"/>
      <c r="M3" s="102"/>
      <c r="N3" s="102"/>
      <c r="O3" s="102"/>
    </row>
    <row r="4" spans="1:15" s="12" customFormat="1" ht="15" customHeight="1">
      <c r="A4" s="18"/>
      <c r="B4" s="38"/>
      <c r="C4" s="76"/>
      <c r="D4" s="77"/>
      <c r="E4" s="77"/>
      <c r="F4" s="78"/>
      <c r="G4" s="78"/>
      <c r="H4" s="78"/>
      <c r="I4" s="78"/>
      <c r="J4" s="20"/>
      <c r="K4" s="102"/>
      <c r="L4" s="102"/>
      <c r="M4" s="102"/>
      <c r="N4" s="102"/>
      <c r="O4" s="102"/>
    </row>
    <row r="5" spans="1:15" s="12" customFormat="1" ht="15" customHeight="1">
      <c r="A5" s="18"/>
      <c r="B5" s="38"/>
      <c r="C5" s="79" t="s">
        <v>23</v>
      </c>
      <c r="D5" s="80" t="e">
        <f>'Target Calc.'!E32</f>
        <v>#DIV/0!</v>
      </c>
      <c r="E5" s="77"/>
      <c r="F5" s="78"/>
      <c r="G5" s="78"/>
      <c r="H5" s="78"/>
      <c r="I5" s="78"/>
      <c r="J5" s="20"/>
      <c r="K5" s="102"/>
      <c r="L5" s="102"/>
      <c r="M5" s="102"/>
      <c r="N5" s="102"/>
      <c r="O5" s="102"/>
    </row>
    <row r="6" spans="1:15" ht="15">
      <c r="A6" s="18"/>
      <c r="B6" s="38"/>
      <c r="C6" s="81"/>
      <c r="D6" s="82"/>
      <c r="E6" s="82"/>
      <c r="F6" s="83"/>
      <c r="G6" s="83"/>
      <c r="H6" s="83"/>
      <c r="I6" s="83"/>
      <c r="J6" s="20"/>
      <c r="K6" s="102"/>
      <c r="L6" s="102"/>
      <c r="M6" s="102"/>
      <c r="N6" s="102"/>
      <c r="O6" s="102"/>
    </row>
    <row r="7" spans="1:15" ht="45">
      <c r="A7" s="18"/>
      <c r="B7" s="38"/>
      <c r="C7" s="52" t="str">
        <f>CONCATENATE('Input-General'!G10," ","Fund")</f>
        <v> Fund</v>
      </c>
      <c r="D7" s="53" t="str">
        <f>CONCATENATE('Input-General'!G8," ","Budget")</f>
        <v> Budget</v>
      </c>
      <c r="E7" s="54" t="s">
        <v>25</v>
      </c>
      <c r="F7" s="70" t="str">
        <f>"Actual Expenditures &amp; Encumbrances as of "&amp;'Input-General'!G12&amp;""</f>
        <v>Actual Expenditures &amp; Encumbrances as of </v>
      </c>
      <c r="G7" s="53" t="s">
        <v>26</v>
      </c>
      <c r="H7" s="56" t="s">
        <v>27</v>
      </c>
      <c r="I7" s="84"/>
      <c r="J7" s="35"/>
      <c r="K7" s="102"/>
      <c r="L7" s="102"/>
      <c r="M7" s="102"/>
      <c r="N7" s="102"/>
      <c r="O7" s="102"/>
    </row>
    <row r="8" spans="1:15" ht="15">
      <c r="A8" s="18"/>
      <c r="B8" s="38"/>
      <c r="C8" s="173"/>
      <c r="D8" s="174"/>
      <c r="E8" s="49" t="e">
        <f>'Target Calc.'!$E$32*D8</f>
        <v>#DIV/0!</v>
      </c>
      <c r="F8" s="176"/>
      <c r="G8" s="51">
        <f>IF(F8&gt;0,F8/E8,"")</f>
      </c>
      <c r="H8" s="49" t="e">
        <f>E8-F8</f>
        <v>#DIV/0!</v>
      </c>
      <c r="I8" s="85"/>
      <c r="J8" s="36"/>
      <c r="K8" s="102"/>
      <c r="L8" s="102"/>
      <c r="M8" s="102"/>
      <c r="N8" s="102"/>
      <c r="O8" s="102"/>
    </row>
    <row r="9" spans="1:15" ht="15">
      <c r="A9" s="18"/>
      <c r="B9" s="38"/>
      <c r="C9" s="173"/>
      <c r="D9" s="174"/>
      <c r="E9" s="49" t="e">
        <f>'Target Calc.'!$E$32*D9</f>
        <v>#DIV/0!</v>
      </c>
      <c r="F9" s="176"/>
      <c r="G9" s="51">
        <f aca="true" t="shared" si="0" ref="G9:G38">IF(F9&gt;0,F9/E9,"")</f>
      </c>
      <c r="H9" s="49" t="e">
        <f aca="true" t="shared" si="1" ref="H9:H39">E9-F9</f>
        <v>#DIV/0!</v>
      </c>
      <c r="I9" s="85"/>
      <c r="J9" s="37"/>
      <c r="K9" s="102"/>
      <c r="L9" s="102"/>
      <c r="M9" s="102"/>
      <c r="N9" s="102"/>
      <c r="O9" s="102"/>
    </row>
    <row r="10" spans="1:15" ht="15">
      <c r="A10" s="18"/>
      <c r="B10" s="38"/>
      <c r="C10" s="173"/>
      <c r="D10" s="174"/>
      <c r="E10" s="49" t="e">
        <f>'Target Calc.'!$E$32*D10</f>
        <v>#DIV/0!</v>
      </c>
      <c r="F10" s="176"/>
      <c r="G10" s="51">
        <f t="shared" si="0"/>
      </c>
      <c r="H10" s="49" t="e">
        <f t="shared" si="1"/>
        <v>#DIV/0!</v>
      </c>
      <c r="I10" s="85"/>
      <c r="J10" s="37"/>
      <c r="K10" s="102"/>
      <c r="L10" s="102"/>
      <c r="M10" s="102"/>
      <c r="N10" s="102"/>
      <c r="O10" s="102"/>
    </row>
    <row r="11" spans="1:15" ht="15">
      <c r="A11" s="18"/>
      <c r="B11" s="38"/>
      <c r="C11" s="173"/>
      <c r="D11" s="174"/>
      <c r="E11" s="49" t="e">
        <f>'Target Calc.'!$E$32*D11</f>
        <v>#DIV/0!</v>
      </c>
      <c r="F11" s="176"/>
      <c r="G11" s="51">
        <f t="shared" si="0"/>
      </c>
      <c r="H11" s="49" t="e">
        <f t="shared" si="1"/>
        <v>#DIV/0!</v>
      </c>
      <c r="I11" s="85"/>
      <c r="J11" s="37"/>
      <c r="K11" s="102"/>
      <c r="L11" s="102"/>
      <c r="M11" s="102"/>
      <c r="N11" s="102"/>
      <c r="O11" s="102"/>
    </row>
    <row r="12" spans="1:15" s="12" customFormat="1" ht="15">
      <c r="A12" s="18"/>
      <c r="B12" s="38"/>
      <c r="C12" s="173"/>
      <c r="D12" s="174"/>
      <c r="E12" s="49" t="e">
        <f>'Target Calc.'!$E$32*D12</f>
        <v>#DIV/0!</v>
      </c>
      <c r="F12" s="176"/>
      <c r="G12" s="51">
        <f t="shared" si="0"/>
      </c>
      <c r="H12" s="49" t="e">
        <f t="shared" si="1"/>
        <v>#DIV/0!</v>
      </c>
      <c r="I12" s="85"/>
      <c r="J12" s="37"/>
      <c r="K12" s="102"/>
      <c r="L12" s="102"/>
      <c r="M12" s="102"/>
      <c r="N12" s="102"/>
      <c r="O12" s="102"/>
    </row>
    <row r="13" spans="1:15" s="12" customFormat="1" ht="15">
      <c r="A13" s="18"/>
      <c r="B13" s="38"/>
      <c r="C13" s="173"/>
      <c r="D13" s="174"/>
      <c r="E13" s="49" t="e">
        <f>'Target Calc.'!$E$32*D13</f>
        <v>#DIV/0!</v>
      </c>
      <c r="F13" s="176"/>
      <c r="G13" s="51">
        <f t="shared" si="0"/>
      </c>
      <c r="H13" s="49" t="e">
        <f t="shared" si="1"/>
        <v>#DIV/0!</v>
      </c>
      <c r="I13" s="85"/>
      <c r="J13" s="37"/>
      <c r="K13" s="102"/>
      <c r="L13" s="102"/>
      <c r="M13" s="102"/>
      <c r="N13" s="102"/>
      <c r="O13" s="102"/>
    </row>
    <row r="14" spans="1:15" s="12" customFormat="1" ht="15">
      <c r="A14" s="18"/>
      <c r="B14" s="38"/>
      <c r="C14" s="173"/>
      <c r="D14" s="174"/>
      <c r="E14" s="49" t="e">
        <f>'Target Calc.'!$E$32*D14</f>
        <v>#DIV/0!</v>
      </c>
      <c r="F14" s="176"/>
      <c r="G14" s="51">
        <f t="shared" si="0"/>
      </c>
      <c r="H14" s="49" t="e">
        <f t="shared" si="1"/>
        <v>#DIV/0!</v>
      </c>
      <c r="I14" s="85"/>
      <c r="J14" s="37"/>
      <c r="K14" s="102"/>
      <c r="L14" s="102"/>
      <c r="M14" s="102"/>
      <c r="N14" s="102"/>
      <c r="O14" s="102"/>
    </row>
    <row r="15" spans="1:15" s="12" customFormat="1" ht="15">
      <c r="A15" s="18"/>
      <c r="B15" s="38"/>
      <c r="C15" s="173"/>
      <c r="D15" s="174"/>
      <c r="E15" s="49" t="e">
        <f>'Target Calc.'!$E$32*D15</f>
        <v>#DIV/0!</v>
      </c>
      <c r="F15" s="176"/>
      <c r="G15" s="51">
        <f t="shared" si="0"/>
      </c>
      <c r="H15" s="49" t="e">
        <f t="shared" si="1"/>
        <v>#DIV/0!</v>
      </c>
      <c r="I15" s="85"/>
      <c r="J15" s="37"/>
      <c r="K15" s="102"/>
      <c r="L15" s="102"/>
      <c r="M15" s="102"/>
      <c r="N15" s="102"/>
      <c r="O15" s="102"/>
    </row>
    <row r="16" spans="1:15" s="12" customFormat="1" ht="15">
      <c r="A16" s="18"/>
      <c r="B16" s="38"/>
      <c r="C16" s="173"/>
      <c r="D16" s="174"/>
      <c r="E16" s="49" t="e">
        <f>'Target Calc.'!$E$32*D16</f>
        <v>#DIV/0!</v>
      </c>
      <c r="F16" s="176"/>
      <c r="G16" s="51">
        <f t="shared" si="0"/>
      </c>
      <c r="H16" s="49" t="e">
        <f t="shared" si="1"/>
        <v>#DIV/0!</v>
      </c>
      <c r="I16" s="85"/>
      <c r="J16" s="37"/>
      <c r="K16" s="102"/>
      <c r="L16" s="102"/>
      <c r="M16" s="102"/>
      <c r="N16" s="102"/>
      <c r="O16" s="102"/>
    </row>
    <row r="17" spans="1:15" s="12" customFormat="1" ht="15">
      <c r="A17" s="18"/>
      <c r="B17" s="38"/>
      <c r="C17" s="173"/>
      <c r="D17" s="174"/>
      <c r="E17" s="49" t="e">
        <f>'Target Calc.'!$E$32*D17</f>
        <v>#DIV/0!</v>
      </c>
      <c r="F17" s="176"/>
      <c r="G17" s="51">
        <f t="shared" si="0"/>
      </c>
      <c r="H17" s="49" t="e">
        <f t="shared" si="1"/>
        <v>#DIV/0!</v>
      </c>
      <c r="I17" s="85"/>
      <c r="J17" s="37"/>
      <c r="K17" s="102"/>
      <c r="L17" s="102"/>
      <c r="M17" s="102"/>
      <c r="N17" s="102"/>
      <c r="O17" s="102"/>
    </row>
    <row r="18" spans="1:15" s="12" customFormat="1" ht="15">
      <c r="A18" s="18"/>
      <c r="B18" s="38"/>
      <c r="C18" s="173"/>
      <c r="D18" s="174"/>
      <c r="E18" s="49" t="e">
        <f>'Target Calc.'!$E$32*D18</f>
        <v>#DIV/0!</v>
      </c>
      <c r="F18" s="176"/>
      <c r="G18" s="51">
        <f t="shared" si="0"/>
      </c>
      <c r="H18" s="49" t="e">
        <f t="shared" si="1"/>
        <v>#DIV/0!</v>
      </c>
      <c r="I18" s="85"/>
      <c r="J18" s="37"/>
      <c r="K18" s="102"/>
      <c r="L18" s="102"/>
      <c r="M18" s="102"/>
      <c r="N18" s="102"/>
      <c r="O18" s="102"/>
    </row>
    <row r="19" spans="1:15" s="12" customFormat="1" ht="15">
      <c r="A19" s="18"/>
      <c r="B19" s="38"/>
      <c r="C19" s="173"/>
      <c r="D19" s="174"/>
      <c r="E19" s="49" t="e">
        <f>'Target Calc.'!$E$32*D19</f>
        <v>#DIV/0!</v>
      </c>
      <c r="F19" s="176"/>
      <c r="G19" s="51">
        <f t="shared" si="0"/>
      </c>
      <c r="H19" s="49" t="e">
        <f t="shared" si="1"/>
        <v>#DIV/0!</v>
      </c>
      <c r="I19" s="85"/>
      <c r="J19" s="37"/>
      <c r="K19" s="102"/>
      <c r="L19" s="102"/>
      <c r="M19" s="102"/>
      <c r="N19" s="102"/>
      <c r="O19" s="102"/>
    </row>
    <row r="20" spans="1:15" s="12" customFormat="1" ht="15">
      <c r="A20" s="18"/>
      <c r="B20" s="38"/>
      <c r="C20" s="175"/>
      <c r="D20" s="174"/>
      <c r="E20" s="49" t="e">
        <f>'Target Calc.'!$E$32*D20</f>
        <v>#DIV/0!</v>
      </c>
      <c r="F20" s="176"/>
      <c r="G20" s="51">
        <f t="shared" si="0"/>
      </c>
      <c r="H20" s="49" t="e">
        <f t="shared" si="1"/>
        <v>#DIV/0!</v>
      </c>
      <c r="I20" s="85"/>
      <c r="J20" s="37"/>
      <c r="K20" s="102"/>
      <c r="L20" s="102"/>
      <c r="M20" s="102"/>
      <c r="N20" s="102"/>
      <c r="O20" s="102"/>
    </row>
    <row r="21" spans="1:15" s="12" customFormat="1" ht="15">
      <c r="A21" s="18"/>
      <c r="B21" s="38"/>
      <c r="C21" s="175"/>
      <c r="D21" s="174"/>
      <c r="E21" s="49" t="e">
        <f>'Target Calc.'!$E$32*D21</f>
        <v>#DIV/0!</v>
      </c>
      <c r="F21" s="176"/>
      <c r="G21" s="51">
        <f t="shared" si="0"/>
      </c>
      <c r="H21" s="49" t="e">
        <f t="shared" si="1"/>
        <v>#DIV/0!</v>
      </c>
      <c r="I21" s="85"/>
      <c r="J21" s="37"/>
      <c r="K21" s="102"/>
      <c r="L21" s="102"/>
      <c r="M21" s="102"/>
      <c r="N21" s="102"/>
      <c r="O21" s="102"/>
    </row>
    <row r="22" spans="1:15" s="12" customFormat="1" ht="15">
      <c r="A22" s="18"/>
      <c r="B22" s="38"/>
      <c r="C22" s="175"/>
      <c r="D22" s="174"/>
      <c r="E22" s="49" t="e">
        <f>'Target Calc.'!$E$32*D22</f>
        <v>#DIV/0!</v>
      </c>
      <c r="F22" s="176"/>
      <c r="G22" s="51">
        <f t="shared" si="0"/>
      </c>
      <c r="H22" s="49" t="e">
        <f t="shared" si="1"/>
        <v>#DIV/0!</v>
      </c>
      <c r="I22" s="85"/>
      <c r="J22" s="37"/>
      <c r="K22" s="102"/>
      <c r="L22" s="102"/>
      <c r="M22" s="102"/>
      <c r="N22" s="102"/>
      <c r="O22" s="102"/>
    </row>
    <row r="23" spans="1:15" s="12" customFormat="1" ht="15">
      <c r="A23" s="18"/>
      <c r="B23" s="38"/>
      <c r="C23" s="175"/>
      <c r="D23" s="174"/>
      <c r="E23" s="49" t="e">
        <f>'Target Calc.'!$E$32*D23</f>
        <v>#DIV/0!</v>
      </c>
      <c r="F23" s="176"/>
      <c r="G23" s="51">
        <f t="shared" si="0"/>
      </c>
      <c r="H23" s="49" t="e">
        <f t="shared" si="1"/>
        <v>#DIV/0!</v>
      </c>
      <c r="I23" s="85"/>
      <c r="J23" s="37"/>
      <c r="K23" s="102"/>
      <c r="L23" s="102"/>
      <c r="M23" s="102"/>
      <c r="N23" s="102"/>
      <c r="O23" s="102"/>
    </row>
    <row r="24" spans="1:15" s="12" customFormat="1" ht="15">
      <c r="A24" s="18"/>
      <c r="B24" s="38"/>
      <c r="C24" s="175"/>
      <c r="D24" s="174"/>
      <c r="E24" s="49" t="e">
        <f>'Target Calc.'!$E$32*D24</f>
        <v>#DIV/0!</v>
      </c>
      <c r="F24" s="176"/>
      <c r="G24" s="51">
        <f t="shared" si="0"/>
      </c>
      <c r="H24" s="49" t="e">
        <f t="shared" si="1"/>
        <v>#DIV/0!</v>
      </c>
      <c r="I24" s="85"/>
      <c r="J24" s="37"/>
      <c r="K24" s="102"/>
      <c r="L24" s="102"/>
      <c r="M24" s="102"/>
      <c r="N24" s="102"/>
      <c r="O24" s="102"/>
    </row>
    <row r="25" spans="1:15" s="12" customFormat="1" ht="15">
      <c r="A25" s="18"/>
      <c r="B25" s="38"/>
      <c r="C25" s="175"/>
      <c r="D25" s="174"/>
      <c r="E25" s="49" t="e">
        <f>'Target Calc.'!$E$32*D25</f>
        <v>#DIV/0!</v>
      </c>
      <c r="F25" s="176"/>
      <c r="G25" s="51">
        <f t="shared" si="0"/>
      </c>
      <c r="H25" s="49" t="e">
        <f t="shared" si="1"/>
        <v>#DIV/0!</v>
      </c>
      <c r="I25" s="85"/>
      <c r="J25" s="37"/>
      <c r="K25" s="102"/>
      <c r="L25" s="102"/>
      <c r="M25" s="102"/>
      <c r="N25" s="102"/>
      <c r="O25" s="102"/>
    </row>
    <row r="26" spans="1:15" s="12" customFormat="1" ht="15">
      <c r="A26" s="18"/>
      <c r="B26" s="38"/>
      <c r="C26" s="175"/>
      <c r="D26" s="174"/>
      <c r="E26" s="49" t="e">
        <f>'Target Calc.'!$E$32*D26</f>
        <v>#DIV/0!</v>
      </c>
      <c r="F26" s="176"/>
      <c r="G26" s="51">
        <f t="shared" si="0"/>
      </c>
      <c r="H26" s="49" t="e">
        <f t="shared" si="1"/>
        <v>#DIV/0!</v>
      </c>
      <c r="I26" s="85"/>
      <c r="J26" s="37"/>
      <c r="K26" s="102"/>
      <c r="L26" s="102"/>
      <c r="M26" s="102"/>
      <c r="N26" s="102"/>
      <c r="O26" s="102"/>
    </row>
    <row r="27" spans="1:15" s="12" customFormat="1" ht="15">
      <c r="A27" s="18"/>
      <c r="B27" s="38"/>
      <c r="C27" s="175"/>
      <c r="D27" s="174"/>
      <c r="E27" s="49" t="e">
        <f>'Target Calc.'!$E$32*D27</f>
        <v>#DIV/0!</v>
      </c>
      <c r="F27" s="176"/>
      <c r="G27" s="51">
        <f t="shared" si="0"/>
      </c>
      <c r="H27" s="49" t="e">
        <f t="shared" si="1"/>
        <v>#DIV/0!</v>
      </c>
      <c r="I27" s="85"/>
      <c r="J27" s="37"/>
      <c r="K27" s="102"/>
      <c r="L27" s="102"/>
      <c r="M27" s="102"/>
      <c r="N27" s="102"/>
      <c r="O27" s="102"/>
    </row>
    <row r="28" spans="1:15" s="12" customFormat="1" ht="15">
      <c r="A28" s="18"/>
      <c r="B28" s="38"/>
      <c r="C28" s="175"/>
      <c r="D28" s="174"/>
      <c r="E28" s="49" t="e">
        <f>'Target Calc.'!$E$32*D28</f>
        <v>#DIV/0!</v>
      </c>
      <c r="F28" s="176"/>
      <c r="G28" s="51">
        <f t="shared" si="0"/>
      </c>
      <c r="H28" s="49" t="e">
        <f t="shared" si="1"/>
        <v>#DIV/0!</v>
      </c>
      <c r="I28" s="85"/>
      <c r="J28" s="37"/>
      <c r="K28" s="102"/>
      <c r="L28" s="102"/>
      <c r="M28" s="102"/>
      <c r="N28" s="102"/>
      <c r="O28" s="102"/>
    </row>
    <row r="29" spans="1:15" s="12" customFormat="1" ht="15">
      <c r="A29" s="18"/>
      <c r="B29" s="38"/>
      <c r="C29" s="175"/>
      <c r="D29" s="174"/>
      <c r="E29" s="49" t="e">
        <f>'Target Calc.'!$E$32*D29</f>
        <v>#DIV/0!</v>
      </c>
      <c r="F29" s="176"/>
      <c r="G29" s="51">
        <f t="shared" si="0"/>
      </c>
      <c r="H29" s="49" t="e">
        <f t="shared" si="1"/>
        <v>#DIV/0!</v>
      </c>
      <c r="I29" s="85"/>
      <c r="J29" s="37"/>
      <c r="K29" s="102"/>
      <c r="L29" s="102"/>
      <c r="M29" s="102"/>
      <c r="N29" s="102"/>
      <c r="O29" s="102"/>
    </row>
    <row r="30" spans="1:15" s="12" customFormat="1" ht="15">
      <c r="A30" s="18"/>
      <c r="B30" s="38"/>
      <c r="C30" s="175"/>
      <c r="D30" s="174"/>
      <c r="E30" s="49" t="e">
        <f>'Target Calc.'!$E$32*D30</f>
        <v>#DIV/0!</v>
      </c>
      <c r="F30" s="176"/>
      <c r="G30" s="51">
        <f t="shared" si="0"/>
      </c>
      <c r="H30" s="49" t="e">
        <f t="shared" si="1"/>
        <v>#DIV/0!</v>
      </c>
      <c r="I30" s="85"/>
      <c r="J30" s="37"/>
      <c r="K30" s="102"/>
      <c r="L30" s="102"/>
      <c r="M30" s="102"/>
      <c r="N30" s="102"/>
      <c r="O30" s="102"/>
    </row>
    <row r="31" spans="1:15" s="12" customFormat="1" ht="15">
      <c r="A31" s="18"/>
      <c r="B31" s="38"/>
      <c r="C31" s="175"/>
      <c r="D31" s="174"/>
      <c r="E31" s="49" t="e">
        <f>'Target Calc.'!$E$32*D31</f>
        <v>#DIV/0!</v>
      </c>
      <c r="F31" s="176"/>
      <c r="G31" s="51">
        <f t="shared" si="0"/>
      </c>
      <c r="H31" s="49" t="e">
        <f t="shared" si="1"/>
        <v>#DIV/0!</v>
      </c>
      <c r="I31" s="85"/>
      <c r="J31" s="37"/>
      <c r="K31" s="102"/>
      <c r="L31" s="102"/>
      <c r="M31" s="102"/>
      <c r="N31" s="102"/>
      <c r="O31" s="102"/>
    </row>
    <row r="32" spans="1:15" s="12" customFormat="1" ht="15">
      <c r="A32" s="18"/>
      <c r="B32" s="38"/>
      <c r="C32" s="175"/>
      <c r="D32" s="174"/>
      <c r="E32" s="49" t="e">
        <f>'Target Calc.'!$E$32*D32</f>
        <v>#DIV/0!</v>
      </c>
      <c r="F32" s="176"/>
      <c r="G32" s="51">
        <f t="shared" si="0"/>
      </c>
      <c r="H32" s="49" t="e">
        <f t="shared" si="1"/>
        <v>#DIV/0!</v>
      </c>
      <c r="I32" s="85"/>
      <c r="J32" s="37"/>
      <c r="K32" s="102"/>
      <c r="L32" s="102"/>
      <c r="M32" s="102"/>
      <c r="N32" s="102"/>
      <c r="O32" s="102"/>
    </row>
    <row r="33" spans="1:15" s="12" customFormat="1" ht="15">
      <c r="A33" s="18"/>
      <c r="B33" s="38"/>
      <c r="C33" s="175"/>
      <c r="D33" s="174"/>
      <c r="E33" s="49" t="e">
        <f>'Target Calc.'!$E$32*D33</f>
        <v>#DIV/0!</v>
      </c>
      <c r="F33" s="176"/>
      <c r="G33" s="51">
        <f t="shared" si="0"/>
      </c>
      <c r="H33" s="49" t="e">
        <f t="shared" si="1"/>
        <v>#DIV/0!</v>
      </c>
      <c r="I33" s="85"/>
      <c r="J33" s="37"/>
      <c r="K33" s="102"/>
      <c r="L33" s="102"/>
      <c r="M33" s="102"/>
      <c r="N33" s="102"/>
      <c r="O33" s="102"/>
    </row>
    <row r="34" spans="1:15" s="12" customFormat="1" ht="15">
      <c r="A34" s="18"/>
      <c r="B34" s="38"/>
      <c r="C34" s="175"/>
      <c r="D34" s="174"/>
      <c r="E34" s="49" t="e">
        <f>'Target Calc.'!$E$32*D34</f>
        <v>#DIV/0!</v>
      </c>
      <c r="F34" s="176"/>
      <c r="G34" s="51">
        <f t="shared" si="0"/>
      </c>
      <c r="H34" s="49" t="e">
        <f t="shared" si="1"/>
        <v>#DIV/0!</v>
      </c>
      <c r="I34" s="85"/>
      <c r="J34" s="37"/>
      <c r="K34" s="102"/>
      <c r="L34" s="102"/>
      <c r="M34" s="102"/>
      <c r="N34" s="102"/>
      <c r="O34" s="102"/>
    </row>
    <row r="35" spans="1:15" s="12" customFormat="1" ht="15">
      <c r="A35" s="18"/>
      <c r="B35" s="38"/>
      <c r="C35" s="175"/>
      <c r="D35" s="174"/>
      <c r="E35" s="49" t="e">
        <f>'Target Calc.'!$E$32*D35</f>
        <v>#DIV/0!</v>
      </c>
      <c r="F35" s="176"/>
      <c r="G35" s="51">
        <f t="shared" si="0"/>
      </c>
      <c r="H35" s="49" t="e">
        <f t="shared" si="1"/>
        <v>#DIV/0!</v>
      </c>
      <c r="I35" s="85"/>
      <c r="J35" s="37"/>
      <c r="K35" s="102"/>
      <c r="L35" s="102"/>
      <c r="M35" s="102"/>
      <c r="N35" s="102"/>
      <c r="O35" s="102"/>
    </row>
    <row r="36" spans="1:15" s="12" customFormat="1" ht="15">
      <c r="A36" s="18"/>
      <c r="B36" s="38"/>
      <c r="C36" s="175"/>
      <c r="D36" s="174"/>
      <c r="E36" s="49" t="e">
        <f>'Target Calc.'!$E$32*D36</f>
        <v>#DIV/0!</v>
      </c>
      <c r="F36" s="176"/>
      <c r="G36" s="51">
        <f t="shared" si="0"/>
      </c>
      <c r="H36" s="49" t="e">
        <f t="shared" si="1"/>
        <v>#DIV/0!</v>
      </c>
      <c r="I36" s="85"/>
      <c r="J36" s="37"/>
      <c r="K36" s="102"/>
      <c r="L36" s="102"/>
      <c r="M36" s="102"/>
      <c r="N36" s="102"/>
      <c r="O36" s="102"/>
    </row>
    <row r="37" spans="1:15" s="12" customFormat="1" ht="15">
      <c r="A37" s="18"/>
      <c r="B37" s="38"/>
      <c r="C37" s="175"/>
      <c r="D37" s="174"/>
      <c r="E37" s="49" t="e">
        <f>'Target Calc.'!$E$32*D37</f>
        <v>#DIV/0!</v>
      </c>
      <c r="F37" s="176"/>
      <c r="G37" s="51">
        <f t="shared" si="0"/>
      </c>
      <c r="H37" s="49" t="e">
        <f t="shared" si="1"/>
        <v>#DIV/0!</v>
      </c>
      <c r="I37" s="85"/>
      <c r="J37" s="37"/>
      <c r="K37" s="102"/>
      <c r="L37" s="102"/>
      <c r="M37" s="102"/>
      <c r="N37" s="102"/>
      <c r="O37" s="102"/>
    </row>
    <row r="38" spans="1:15" s="12" customFormat="1" ht="15">
      <c r="A38" s="18"/>
      <c r="B38" s="38"/>
      <c r="C38" s="175"/>
      <c r="D38" s="174"/>
      <c r="E38" s="49" t="e">
        <f>'Target Calc.'!$E$32*D38</f>
        <v>#DIV/0!</v>
      </c>
      <c r="F38" s="176"/>
      <c r="G38" s="51">
        <f t="shared" si="0"/>
      </c>
      <c r="H38" s="49" t="e">
        <f t="shared" si="1"/>
        <v>#DIV/0!</v>
      </c>
      <c r="I38" s="85"/>
      <c r="J38" s="37"/>
      <c r="K38" s="102"/>
      <c r="L38" s="102"/>
      <c r="M38" s="102"/>
      <c r="N38" s="102"/>
      <c r="O38" s="102"/>
    </row>
    <row r="39" spans="1:15" ht="15">
      <c r="A39" s="18"/>
      <c r="B39" s="38"/>
      <c r="C39" s="50" t="s">
        <v>21</v>
      </c>
      <c r="D39" s="48">
        <f>SUM(D8:D38)</f>
        <v>0</v>
      </c>
      <c r="E39" s="49" t="e">
        <f>SUM(E8:E38)</f>
        <v>#DIV/0!</v>
      </c>
      <c r="F39" s="49">
        <f>SUM(F8:F38)</f>
        <v>0</v>
      </c>
      <c r="G39" s="51" t="e">
        <f>F39/E39</f>
        <v>#DIV/0!</v>
      </c>
      <c r="H39" s="49" t="e">
        <f t="shared" si="1"/>
        <v>#DIV/0!</v>
      </c>
      <c r="I39" s="86"/>
      <c r="J39" s="36"/>
      <c r="K39" s="102"/>
      <c r="L39" s="102"/>
      <c r="M39" s="102"/>
      <c r="N39" s="102"/>
      <c r="O39" s="102"/>
    </row>
    <row r="40" spans="1:15" ht="15">
      <c r="A40" s="18"/>
      <c r="B40" s="38"/>
      <c r="C40" s="38"/>
      <c r="D40" s="38"/>
      <c r="E40" s="38"/>
      <c r="F40" s="38"/>
      <c r="G40" s="38"/>
      <c r="H40" s="38"/>
      <c r="I40" s="38"/>
      <c r="J40" s="18"/>
      <c r="K40" s="102"/>
      <c r="L40" s="102"/>
      <c r="M40" s="102"/>
      <c r="N40" s="102"/>
      <c r="O40" s="102"/>
    </row>
    <row r="41" spans="1:15" ht="15" customHeight="1">
      <c r="A41" s="18"/>
      <c r="B41" s="38"/>
      <c r="C41" s="38"/>
      <c r="D41" s="38"/>
      <c r="E41" s="38"/>
      <c r="F41" s="38"/>
      <c r="G41" s="38"/>
      <c r="H41" s="38"/>
      <c r="I41" s="38"/>
      <c r="J41" s="18"/>
      <c r="K41" s="102"/>
      <c r="L41" s="102"/>
      <c r="M41" s="102"/>
      <c r="N41" s="102"/>
      <c r="O41" s="102"/>
    </row>
    <row r="42" spans="1:15" ht="21" customHeight="1">
      <c r="A42" s="18"/>
      <c r="B42" s="18"/>
      <c r="C42" s="33"/>
      <c r="D42" s="34"/>
      <c r="E42" s="34"/>
      <c r="F42" s="20"/>
      <c r="G42" s="18"/>
      <c r="H42" s="18"/>
      <c r="I42" s="18"/>
      <c r="J42" s="18"/>
      <c r="K42" s="102"/>
      <c r="L42" s="102"/>
      <c r="M42" s="102"/>
      <c r="N42" s="102"/>
      <c r="O42" s="102"/>
    </row>
    <row r="43" spans="1:15" s="12" customFormat="1" ht="21" customHeight="1">
      <c r="A43" s="18"/>
      <c r="B43" s="18"/>
      <c r="C43" s="33"/>
      <c r="D43" s="34"/>
      <c r="E43" s="34"/>
      <c r="F43" s="20"/>
      <c r="G43" s="18"/>
      <c r="H43" s="18"/>
      <c r="I43" s="18"/>
      <c r="J43" s="18"/>
      <c r="K43" s="102"/>
      <c r="L43" s="102"/>
      <c r="M43" s="102"/>
      <c r="N43" s="102"/>
      <c r="O43" s="102"/>
    </row>
    <row r="44" spans="1:15" s="12" customFormat="1" ht="21" customHeight="1">
      <c r="A44" s="103"/>
      <c r="B44" s="103"/>
      <c r="C44" s="120"/>
      <c r="D44" s="121"/>
      <c r="E44" s="121"/>
      <c r="F44" s="115"/>
      <c r="G44" s="103"/>
      <c r="H44" s="103"/>
      <c r="I44" s="103"/>
      <c r="J44" s="103"/>
      <c r="K44" s="103"/>
      <c r="L44" s="102"/>
      <c r="M44" s="102"/>
      <c r="N44" s="102"/>
      <c r="O44" s="102"/>
    </row>
    <row r="45" spans="1:15" s="12" customFormat="1" ht="21" customHeight="1">
      <c r="A45" s="103"/>
      <c r="B45" s="103"/>
      <c r="C45" s="120"/>
      <c r="D45" s="121"/>
      <c r="E45" s="121"/>
      <c r="F45" s="115"/>
      <c r="G45" s="103"/>
      <c r="H45" s="103"/>
      <c r="I45" s="103"/>
      <c r="J45" s="103"/>
      <c r="K45" s="103"/>
      <c r="L45" s="102"/>
      <c r="M45" s="102"/>
      <c r="N45" s="102"/>
      <c r="O45" s="102"/>
    </row>
    <row r="46" spans="1:15" s="12" customFormat="1" ht="21" customHeight="1">
      <c r="A46" s="103"/>
      <c r="B46" s="103"/>
      <c r="C46" s="120"/>
      <c r="D46" s="121"/>
      <c r="E46" s="121"/>
      <c r="F46" s="115"/>
      <c r="G46" s="103"/>
      <c r="H46" s="103"/>
      <c r="I46" s="103"/>
      <c r="J46" s="103"/>
      <c r="K46" s="103"/>
      <c r="L46" s="102"/>
      <c r="M46" s="102"/>
      <c r="N46" s="102"/>
      <c r="O46" s="102"/>
    </row>
    <row r="47" spans="1:15" s="12" customFormat="1" ht="21" customHeight="1">
      <c r="A47" s="103"/>
      <c r="B47" s="103"/>
      <c r="C47" s="120"/>
      <c r="D47" s="121"/>
      <c r="E47" s="121"/>
      <c r="F47" s="115"/>
      <c r="G47" s="103"/>
      <c r="H47" s="103"/>
      <c r="I47" s="103"/>
      <c r="J47" s="103"/>
      <c r="K47" s="103"/>
      <c r="L47" s="102"/>
      <c r="M47" s="102"/>
      <c r="N47" s="102"/>
      <c r="O47" s="102"/>
    </row>
    <row r="48" spans="1:15" s="12" customFormat="1" ht="21" customHeight="1">
      <c r="A48" s="103"/>
      <c r="B48" s="103"/>
      <c r="C48" s="120"/>
      <c r="D48" s="121"/>
      <c r="E48" s="121"/>
      <c r="F48" s="115"/>
      <c r="G48" s="103"/>
      <c r="H48" s="103"/>
      <c r="I48" s="103"/>
      <c r="J48" s="103"/>
      <c r="K48" s="103"/>
      <c r="L48" s="102"/>
      <c r="M48" s="102"/>
      <c r="N48" s="102"/>
      <c r="O48" s="102"/>
    </row>
    <row r="49" spans="1:15" s="12" customFormat="1" ht="21" customHeight="1">
      <c r="A49" s="103"/>
      <c r="B49" s="103"/>
      <c r="C49" s="120"/>
      <c r="D49" s="121"/>
      <c r="E49" s="121"/>
      <c r="F49" s="115"/>
      <c r="G49" s="103"/>
      <c r="H49" s="103"/>
      <c r="I49" s="103"/>
      <c r="J49" s="103"/>
      <c r="K49" s="103"/>
      <c r="L49" s="102"/>
      <c r="M49" s="102"/>
      <c r="N49" s="102"/>
      <c r="O49" s="102"/>
    </row>
    <row r="50" spans="1:15" s="12" customFormat="1" ht="21" customHeight="1">
      <c r="A50" s="103"/>
      <c r="B50" s="103"/>
      <c r="C50" s="120"/>
      <c r="D50" s="121"/>
      <c r="E50" s="121"/>
      <c r="F50" s="115"/>
      <c r="G50" s="103"/>
      <c r="H50" s="103"/>
      <c r="I50" s="103"/>
      <c r="J50" s="103"/>
      <c r="K50" s="103"/>
      <c r="L50" s="102"/>
      <c r="M50" s="102"/>
      <c r="N50" s="102"/>
      <c r="O50" s="102"/>
    </row>
    <row r="51" spans="1:15" s="12" customFormat="1" ht="21" customHeight="1">
      <c r="A51" s="103"/>
      <c r="B51" s="103"/>
      <c r="C51" s="120"/>
      <c r="D51" s="121"/>
      <c r="E51" s="121"/>
      <c r="F51" s="115"/>
      <c r="G51" s="103"/>
      <c r="H51" s="103"/>
      <c r="I51" s="103"/>
      <c r="J51" s="103"/>
      <c r="K51" s="103"/>
      <c r="L51" s="102"/>
      <c r="M51" s="102"/>
      <c r="N51" s="102"/>
      <c r="O51" s="102"/>
    </row>
    <row r="52" spans="1:15" s="12" customFormat="1" ht="21" customHeight="1">
      <c r="A52" s="103"/>
      <c r="B52" s="103"/>
      <c r="C52" s="120"/>
      <c r="D52" s="121"/>
      <c r="E52" s="121"/>
      <c r="F52" s="115"/>
      <c r="G52" s="103"/>
      <c r="H52" s="103"/>
      <c r="I52" s="103"/>
      <c r="J52" s="103"/>
      <c r="K52" s="103"/>
      <c r="L52" s="102"/>
      <c r="M52" s="102"/>
      <c r="N52" s="102"/>
      <c r="O52" s="102"/>
    </row>
    <row r="53" spans="1:15" s="12" customFormat="1" ht="21" customHeight="1">
      <c r="A53" s="103"/>
      <c r="B53" s="103"/>
      <c r="C53" s="120"/>
      <c r="D53" s="121"/>
      <c r="E53" s="121"/>
      <c r="F53" s="115"/>
      <c r="G53" s="103"/>
      <c r="H53" s="103"/>
      <c r="I53" s="103"/>
      <c r="J53" s="103"/>
      <c r="K53" s="103"/>
      <c r="L53" s="102"/>
      <c r="M53" s="102"/>
      <c r="N53" s="102"/>
      <c r="O53" s="102"/>
    </row>
    <row r="54" spans="1:15" s="12" customFormat="1" ht="21" customHeight="1">
      <c r="A54" s="103"/>
      <c r="B54" s="103"/>
      <c r="C54" s="120"/>
      <c r="D54" s="121"/>
      <c r="E54" s="121"/>
      <c r="F54" s="115"/>
      <c r="G54" s="103"/>
      <c r="H54" s="103"/>
      <c r="I54" s="103"/>
      <c r="J54" s="103"/>
      <c r="K54" s="103"/>
      <c r="L54" s="102"/>
      <c r="M54" s="102"/>
      <c r="N54" s="102"/>
      <c r="O54" s="102"/>
    </row>
    <row r="55" spans="1:15" s="12" customFormat="1" ht="21" customHeight="1">
      <c r="A55" s="103"/>
      <c r="B55" s="103"/>
      <c r="C55" s="120"/>
      <c r="D55" s="121"/>
      <c r="E55" s="121"/>
      <c r="F55" s="115"/>
      <c r="G55" s="103"/>
      <c r="H55" s="103"/>
      <c r="I55" s="103"/>
      <c r="J55" s="103"/>
      <c r="K55" s="103"/>
      <c r="L55" s="102"/>
      <c r="M55" s="102"/>
      <c r="N55" s="102"/>
      <c r="O55" s="102"/>
    </row>
    <row r="56" spans="1:15" s="12" customFormat="1" ht="21" customHeight="1">
      <c r="A56" s="103"/>
      <c r="B56" s="103"/>
      <c r="C56" s="120"/>
      <c r="D56" s="121"/>
      <c r="E56" s="121"/>
      <c r="F56" s="115"/>
      <c r="G56" s="103"/>
      <c r="H56" s="103"/>
      <c r="I56" s="103"/>
      <c r="J56" s="103"/>
      <c r="K56" s="103"/>
      <c r="L56" s="102"/>
      <c r="M56" s="102"/>
      <c r="N56" s="102"/>
      <c r="O56" s="102"/>
    </row>
    <row r="57" spans="1:15" s="12" customFormat="1" ht="21" customHeight="1">
      <c r="A57" s="103"/>
      <c r="B57" s="103"/>
      <c r="C57" s="120"/>
      <c r="D57" s="121"/>
      <c r="E57" s="121"/>
      <c r="F57" s="115"/>
      <c r="G57" s="103"/>
      <c r="H57" s="103"/>
      <c r="I57" s="103"/>
      <c r="J57" s="103"/>
      <c r="K57" s="103"/>
      <c r="L57" s="102"/>
      <c r="M57" s="102"/>
      <c r="N57" s="102"/>
      <c r="O57" s="102"/>
    </row>
    <row r="58" spans="1:15" s="12" customFormat="1" ht="21" customHeight="1">
      <c r="A58" s="103"/>
      <c r="B58" s="103"/>
      <c r="C58" s="120"/>
      <c r="D58" s="121"/>
      <c r="E58" s="121"/>
      <c r="F58" s="115"/>
      <c r="G58" s="103"/>
      <c r="H58" s="103"/>
      <c r="I58" s="103"/>
      <c r="J58" s="103"/>
      <c r="K58" s="103"/>
      <c r="L58" s="102"/>
      <c r="M58" s="102"/>
      <c r="N58" s="102"/>
      <c r="O58" s="102"/>
    </row>
    <row r="59" spans="1:15" s="12" customFormat="1" ht="21" customHeight="1">
      <c r="A59" s="103"/>
      <c r="B59" s="103"/>
      <c r="C59" s="120"/>
      <c r="D59" s="121"/>
      <c r="E59" s="121"/>
      <c r="F59" s="115"/>
      <c r="G59" s="103"/>
      <c r="H59" s="103"/>
      <c r="I59" s="103"/>
      <c r="J59" s="103"/>
      <c r="K59" s="103"/>
      <c r="L59" s="102"/>
      <c r="M59" s="102"/>
      <c r="N59" s="102"/>
      <c r="O59" s="102"/>
    </row>
    <row r="60" spans="1:15" s="12" customFormat="1" ht="21" customHeight="1">
      <c r="A60" s="103"/>
      <c r="B60" s="103"/>
      <c r="C60" s="120"/>
      <c r="D60" s="121"/>
      <c r="E60" s="121"/>
      <c r="F60" s="115"/>
      <c r="G60" s="103"/>
      <c r="H60" s="103"/>
      <c r="I60" s="103"/>
      <c r="J60" s="103"/>
      <c r="K60" s="103"/>
      <c r="L60" s="102"/>
      <c r="M60" s="102"/>
      <c r="N60" s="102"/>
      <c r="O60" s="102"/>
    </row>
    <row r="61" spans="1:15" s="12" customFormat="1" ht="21" customHeight="1">
      <c r="A61" s="103"/>
      <c r="B61" s="103"/>
      <c r="C61" s="120"/>
      <c r="D61" s="121"/>
      <c r="E61" s="121"/>
      <c r="F61" s="115"/>
      <c r="G61" s="103"/>
      <c r="H61" s="103"/>
      <c r="I61" s="103"/>
      <c r="J61" s="103"/>
      <c r="K61" s="103"/>
      <c r="L61" s="102"/>
      <c r="M61" s="102"/>
      <c r="N61" s="102"/>
      <c r="O61" s="102"/>
    </row>
    <row r="62" spans="1:15" ht="21" customHeight="1">
      <c r="A62" s="103"/>
      <c r="B62" s="103"/>
      <c r="C62" s="120"/>
      <c r="D62" s="121"/>
      <c r="E62" s="121"/>
      <c r="F62" s="115"/>
      <c r="G62" s="103"/>
      <c r="H62" s="103"/>
      <c r="I62" s="103"/>
      <c r="J62" s="103"/>
      <c r="K62" s="103"/>
      <c r="L62" s="102"/>
      <c r="M62" s="102"/>
      <c r="N62" s="102"/>
      <c r="O62" s="102"/>
    </row>
    <row r="63" spans="1:15" ht="21" customHeight="1">
      <c r="A63" s="103"/>
      <c r="B63" s="103"/>
      <c r="C63" s="122"/>
      <c r="D63" s="121"/>
      <c r="E63" s="123"/>
      <c r="F63" s="115"/>
      <c r="G63" s="103"/>
      <c r="H63" s="103"/>
      <c r="I63" s="103"/>
      <c r="J63" s="103"/>
      <c r="K63" s="103"/>
      <c r="L63" s="102"/>
      <c r="M63" s="102"/>
      <c r="N63" s="102"/>
      <c r="O63" s="102"/>
    </row>
    <row r="64" spans="1:15" ht="15">
      <c r="A64" s="103"/>
      <c r="B64" s="103"/>
      <c r="C64" s="122"/>
      <c r="D64" s="121"/>
      <c r="E64" s="123"/>
      <c r="F64" s="115"/>
      <c r="G64" s="103"/>
      <c r="H64" s="103"/>
      <c r="I64" s="103"/>
      <c r="J64" s="103"/>
      <c r="K64" s="103"/>
      <c r="L64" s="102"/>
      <c r="M64" s="102"/>
      <c r="N64" s="102"/>
      <c r="O64" s="102"/>
    </row>
    <row r="65" spans="1:15" ht="15">
      <c r="A65" s="103"/>
      <c r="B65" s="103"/>
      <c r="C65" s="115"/>
      <c r="D65" s="124"/>
      <c r="E65" s="115"/>
      <c r="F65" s="115"/>
      <c r="G65" s="103"/>
      <c r="H65" s="103"/>
      <c r="I65" s="103"/>
      <c r="J65" s="103"/>
      <c r="K65" s="103"/>
      <c r="L65" s="102"/>
      <c r="M65" s="102"/>
      <c r="N65" s="102"/>
      <c r="O65" s="102"/>
    </row>
    <row r="66" spans="1:11" ht="15">
      <c r="A66" s="103"/>
      <c r="B66" s="103"/>
      <c r="C66" s="115"/>
      <c r="D66" s="125"/>
      <c r="E66" s="115"/>
      <c r="F66" s="119"/>
      <c r="G66" s="103"/>
      <c r="H66" s="103"/>
      <c r="I66" s="103"/>
      <c r="J66" s="103"/>
      <c r="K66" s="103"/>
    </row>
    <row r="67" spans="1:11" ht="15">
      <c r="A67" s="103"/>
      <c r="B67" s="103"/>
      <c r="C67" s="115"/>
      <c r="D67" s="118"/>
      <c r="E67" s="115"/>
      <c r="F67" s="119"/>
      <c r="G67" s="103"/>
      <c r="H67" s="103"/>
      <c r="I67" s="103"/>
      <c r="J67" s="103"/>
      <c r="K67" s="103"/>
    </row>
    <row r="68" spans="1:11" ht="15">
      <c r="A68" s="103"/>
      <c r="B68" s="103"/>
      <c r="C68" s="115"/>
      <c r="D68" s="116"/>
      <c r="E68" s="115"/>
      <c r="F68" s="117"/>
      <c r="G68" s="103"/>
      <c r="H68" s="103"/>
      <c r="I68" s="103"/>
      <c r="J68" s="103"/>
      <c r="K68" s="103"/>
    </row>
    <row r="69" spans="1:11" ht="15">
      <c r="A69" s="103"/>
      <c r="B69" s="103"/>
      <c r="C69" s="115"/>
      <c r="D69" s="118"/>
      <c r="E69" s="115"/>
      <c r="F69" s="119"/>
      <c r="G69" s="103"/>
      <c r="H69" s="103"/>
      <c r="I69" s="103"/>
      <c r="J69" s="103"/>
      <c r="K69" s="103"/>
    </row>
    <row r="70" spans="1:11" ht="15">
      <c r="A70" s="103"/>
      <c r="B70" s="103"/>
      <c r="C70" s="115"/>
      <c r="D70" s="118"/>
      <c r="E70" s="115"/>
      <c r="F70" s="126"/>
      <c r="G70" s="103"/>
      <c r="H70" s="103"/>
      <c r="I70" s="103"/>
      <c r="J70" s="103"/>
      <c r="K70" s="103"/>
    </row>
    <row r="71" spans="1:11" ht="15">
      <c r="A71" s="103"/>
      <c r="B71" s="103"/>
      <c r="C71" s="115"/>
      <c r="D71" s="116"/>
      <c r="E71" s="115"/>
      <c r="F71" s="117"/>
      <c r="G71" s="103"/>
      <c r="H71" s="103"/>
      <c r="I71" s="103"/>
      <c r="J71" s="103"/>
      <c r="K71" s="103"/>
    </row>
    <row r="72" spans="1:11" ht="15">
      <c r="A72" s="103"/>
      <c r="B72" s="103"/>
      <c r="C72" s="115"/>
      <c r="D72" s="116"/>
      <c r="E72" s="115"/>
      <c r="F72" s="117"/>
      <c r="G72" s="103"/>
      <c r="H72" s="103"/>
      <c r="I72" s="103"/>
      <c r="J72" s="103"/>
      <c r="K72" s="103"/>
    </row>
    <row r="73" spans="1:11" ht="15">
      <c r="A73" s="103"/>
      <c r="B73" s="103"/>
      <c r="C73" s="115"/>
      <c r="D73" s="116"/>
      <c r="E73" s="115"/>
      <c r="F73" s="117"/>
      <c r="G73" s="103"/>
      <c r="H73" s="103"/>
      <c r="I73" s="103"/>
      <c r="J73" s="103"/>
      <c r="K73" s="103"/>
    </row>
    <row r="74" spans="1:11" ht="15">
      <c r="A74" s="103"/>
      <c r="B74" s="103"/>
      <c r="C74" s="115"/>
      <c r="D74" s="118"/>
      <c r="E74" s="115"/>
      <c r="F74" s="119"/>
      <c r="G74" s="103"/>
      <c r="H74" s="103"/>
      <c r="I74" s="103"/>
      <c r="J74" s="103"/>
      <c r="K74" s="103"/>
    </row>
    <row r="75" spans="1:11" ht="15">
      <c r="A75" s="103"/>
      <c r="B75" s="103"/>
      <c r="C75" s="115"/>
      <c r="D75" s="116"/>
      <c r="E75" s="115"/>
      <c r="F75" s="117"/>
      <c r="G75" s="103"/>
      <c r="H75" s="103"/>
      <c r="I75" s="103"/>
      <c r="J75" s="103"/>
      <c r="K75" s="103"/>
    </row>
    <row r="76" spans="3:7" ht="15">
      <c r="C76" s="3"/>
      <c r="D76" s="6"/>
      <c r="E76" s="4"/>
      <c r="F76" s="9"/>
      <c r="G76" s="8"/>
    </row>
    <row r="77" spans="3:7" ht="15">
      <c r="C77" s="3"/>
      <c r="D77" s="5"/>
      <c r="E77" s="10"/>
      <c r="F77" s="9"/>
      <c r="G77" s="8"/>
    </row>
    <row r="78" spans="3:7" ht="15">
      <c r="C78" s="3"/>
      <c r="D78" s="5"/>
      <c r="E78" s="10"/>
      <c r="F78" s="11"/>
      <c r="G78" s="8"/>
    </row>
    <row r="79" spans="3:7" ht="15">
      <c r="C79" s="3"/>
      <c r="D79" s="4"/>
      <c r="E79" s="4"/>
      <c r="F79" s="9"/>
      <c r="G79" s="8"/>
    </row>
    <row r="80" spans="3:7" ht="15">
      <c r="C80" s="3"/>
      <c r="D80" s="6"/>
      <c r="E80" s="4"/>
      <c r="F80" s="7"/>
      <c r="G80" s="8"/>
    </row>
    <row r="81" spans="3:7" ht="15">
      <c r="C81" s="3"/>
      <c r="D81" s="4"/>
      <c r="E81" s="4"/>
      <c r="F81" s="9"/>
      <c r="G81" s="8"/>
    </row>
    <row r="82" spans="3:7" ht="15">
      <c r="C82" s="3"/>
      <c r="D82" s="5"/>
      <c r="E82" s="4"/>
      <c r="F82" s="9"/>
      <c r="G82" s="8"/>
    </row>
    <row r="83" spans="3:7" ht="15">
      <c r="C83" s="3"/>
      <c r="D83" s="5"/>
      <c r="E83" s="4"/>
      <c r="F83" s="9"/>
      <c r="G83" s="8"/>
    </row>
    <row r="84" spans="3:7" ht="15">
      <c r="C84" s="3"/>
      <c r="D84" s="5"/>
      <c r="E84" s="4"/>
      <c r="F84" s="9"/>
      <c r="G84" s="8"/>
    </row>
    <row r="85" spans="3:6" ht="15">
      <c r="C85" s="3"/>
      <c r="D85" s="5"/>
      <c r="E85" s="4"/>
      <c r="F85" s="3"/>
    </row>
    <row r="86" spans="3:6" ht="15">
      <c r="C86" s="3"/>
      <c r="D86" s="5"/>
      <c r="E86" s="4"/>
      <c r="F86" s="3"/>
    </row>
    <row r="87" spans="3:6" ht="15">
      <c r="C87" s="3"/>
      <c r="D87" s="5"/>
      <c r="E87" s="4"/>
      <c r="F87" s="3"/>
    </row>
    <row r="88" spans="3:6" ht="15">
      <c r="C88" s="3"/>
      <c r="D88" s="5"/>
      <c r="E88" s="4"/>
      <c r="F88" s="3"/>
    </row>
    <row r="89" spans="3:6" ht="15">
      <c r="C89" s="3"/>
      <c r="D89" s="5"/>
      <c r="E89" s="4"/>
      <c r="F89" s="3"/>
    </row>
    <row r="90" spans="3:9" ht="15">
      <c r="C90" s="3"/>
      <c r="D90" s="5"/>
      <c r="E90" s="4"/>
      <c r="F90" s="3"/>
      <c r="G90" s="3"/>
      <c r="H90" s="3"/>
      <c r="I90" s="3"/>
    </row>
    <row r="91" spans="3:9" ht="15">
      <c r="C91" s="3"/>
      <c r="D91" s="5"/>
      <c r="E91" s="4"/>
      <c r="F91" s="3"/>
      <c r="G91" s="3"/>
      <c r="H91" s="3"/>
      <c r="I91" s="3"/>
    </row>
    <row r="92" spans="3:9" ht="15">
      <c r="C92" s="3"/>
      <c r="D92" s="5"/>
      <c r="E92" s="4"/>
      <c r="F92" s="3"/>
      <c r="G92" s="3"/>
      <c r="H92" s="3"/>
      <c r="I92" s="3"/>
    </row>
    <row r="93" spans="3:9" ht="15">
      <c r="C93" s="3"/>
      <c r="D93" s="5"/>
      <c r="E93" s="4"/>
      <c r="F93" s="3"/>
      <c r="G93" s="3"/>
      <c r="H93" s="3"/>
      <c r="I93" s="3"/>
    </row>
  </sheetData>
  <sheetProtection sheet="1"/>
  <mergeCells count="1">
    <mergeCell ref="H3:I3"/>
  </mergeCells>
  <printOptions/>
  <pageMargins left="0.7" right="0.7" top="0.75" bottom="0.75" header="0.3" footer="0.3"/>
  <pageSetup blackAndWhite="1" fitToHeight="1" fitToWidth="1" horizontalDpi="600" verticalDpi="600" orientation="landscape" scale="74" r:id="rId1"/>
</worksheet>
</file>

<file path=xl/worksheets/sheet8.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1">
      <selection activeCell="G11" sqref="G11"/>
    </sheetView>
  </sheetViews>
  <sheetFormatPr defaultColWidth="9.140625" defaultRowHeight="15"/>
  <cols>
    <col min="1" max="2" width="9.7109375" style="0" customWidth="1"/>
    <col min="3" max="8" width="15.7109375" style="0" customWidth="1"/>
    <col min="9" max="10" width="9.7109375" style="0" customWidth="1"/>
  </cols>
  <sheetData>
    <row r="1" spans="1:14" ht="21" customHeight="1">
      <c r="A1" s="18"/>
      <c r="B1" s="18"/>
      <c r="C1" s="18"/>
      <c r="D1" s="18"/>
      <c r="E1" s="18"/>
      <c r="F1" s="18"/>
      <c r="G1" s="18"/>
      <c r="H1" s="18"/>
      <c r="I1" s="18"/>
      <c r="J1" s="18"/>
      <c r="K1" s="102"/>
      <c r="L1" s="102"/>
      <c r="M1" s="102"/>
      <c r="N1" s="102"/>
    </row>
    <row r="2" spans="1:14" ht="21" customHeight="1">
      <c r="A2" s="18"/>
      <c r="B2" s="18"/>
      <c r="C2" s="18"/>
      <c r="D2" s="18"/>
      <c r="E2" s="18"/>
      <c r="F2" s="18"/>
      <c r="G2" s="18"/>
      <c r="H2" s="18"/>
      <c r="I2" s="18"/>
      <c r="J2" s="18"/>
      <c r="K2" s="102"/>
      <c r="L2" s="102"/>
      <c r="M2" s="102"/>
      <c r="N2" s="102"/>
    </row>
    <row r="3" spans="1:14" ht="15" customHeight="1">
      <c r="A3" s="18"/>
      <c r="B3" s="38"/>
      <c r="C3" s="17"/>
      <c r="D3" s="17"/>
      <c r="E3" s="17"/>
      <c r="F3" s="17"/>
      <c r="G3" s="17"/>
      <c r="H3" s="181">
        <f>'Input-General'!F6</f>
        <v>0</v>
      </c>
      <c r="I3" s="181"/>
      <c r="J3" s="18"/>
      <c r="K3" s="102"/>
      <c r="L3" s="102"/>
      <c r="M3" s="102"/>
      <c r="N3" s="102"/>
    </row>
    <row r="4" spans="1:14" s="12" customFormat="1" ht="21" customHeight="1">
      <c r="A4" s="18"/>
      <c r="B4" s="38"/>
      <c r="C4" s="17"/>
      <c r="D4" s="17"/>
      <c r="E4" s="17"/>
      <c r="F4" s="17"/>
      <c r="G4" s="17"/>
      <c r="H4" s="17"/>
      <c r="I4" s="17"/>
      <c r="J4" s="18"/>
      <c r="K4" s="102"/>
      <c r="L4" s="102"/>
      <c r="M4" s="102"/>
      <c r="N4" s="102"/>
    </row>
    <row r="5" spans="1:14" ht="14.25" customHeight="1">
      <c r="A5" s="18"/>
      <c r="B5" s="38"/>
      <c r="C5" s="21" t="s">
        <v>31</v>
      </c>
      <c r="D5" s="22"/>
      <c r="E5" s="22"/>
      <c r="F5" s="22"/>
      <c r="G5" s="22"/>
      <c r="H5" s="22"/>
      <c r="I5" s="17"/>
      <c r="J5" s="18"/>
      <c r="K5" s="102"/>
      <c r="L5" s="102"/>
      <c r="M5" s="102"/>
      <c r="N5" s="102"/>
    </row>
    <row r="6" spans="1:14" s="12" customFormat="1" ht="14.25" customHeight="1">
      <c r="A6" s="18"/>
      <c r="B6" s="38"/>
      <c r="C6" s="128" t="s">
        <v>64</v>
      </c>
      <c r="D6" s="22"/>
      <c r="E6" s="22"/>
      <c r="F6" s="22"/>
      <c r="G6" s="22"/>
      <c r="H6" s="22"/>
      <c r="I6" s="17"/>
      <c r="J6" s="18"/>
      <c r="K6" s="102"/>
      <c r="L6" s="102"/>
      <c r="M6" s="102"/>
      <c r="N6" s="102"/>
    </row>
    <row r="7" spans="1:14" s="12" customFormat="1" ht="14.25" customHeight="1">
      <c r="A7" s="18"/>
      <c r="B7" s="38"/>
      <c r="C7" s="21" t="str">
        <f>CONCATENATE('Input-General'!G10," ","Fund")</f>
        <v> Fund</v>
      </c>
      <c r="D7" s="22"/>
      <c r="E7" s="22"/>
      <c r="F7" s="22"/>
      <c r="G7" s="22"/>
      <c r="H7" s="22"/>
      <c r="I7" s="17"/>
      <c r="J7" s="18"/>
      <c r="K7" s="102"/>
      <c r="L7" s="102"/>
      <c r="M7" s="102"/>
      <c r="N7" s="102"/>
    </row>
    <row r="8" spans="1:14" s="12" customFormat="1" ht="14.25" customHeight="1">
      <c r="A8" s="18"/>
      <c r="B8" s="38"/>
      <c r="C8" s="21"/>
      <c r="D8" s="22"/>
      <c r="E8" s="22"/>
      <c r="F8" s="22"/>
      <c r="G8" s="22"/>
      <c r="H8" s="22"/>
      <c r="I8" s="17"/>
      <c r="J8" s="18"/>
      <c r="K8" s="102"/>
      <c r="L8" s="102"/>
      <c r="M8" s="102"/>
      <c r="N8" s="102"/>
    </row>
    <row r="9" spans="1:14" s="12" customFormat="1" ht="14.25" customHeight="1">
      <c r="A9" s="18"/>
      <c r="B9" s="38"/>
      <c r="C9" s="143" t="str">
        <f>CONCATENATE("Fund carryover beginning ",'Input-General'!G8,":")</f>
        <v>Fund carryover beginning :</v>
      </c>
      <c r="D9" s="144"/>
      <c r="E9" s="144"/>
      <c r="F9" s="144"/>
      <c r="G9" s="145">
        <f>'Target Calc.'!G9</f>
        <v>0</v>
      </c>
      <c r="H9" s="144"/>
      <c r="I9" s="17"/>
      <c r="J9" s="18"/>
      <c r="K9" s="102"/>
      <c r="L9" s="102"/>
      <c r="M9" s="102"/>
      <c r="N9" s="102"/>
    </row>
    <row r="10" spans="1:14" ht="14.25" customHeight="1">
      <c r="A10" s="18"/>
      <c r="B10" s="38"/>
      <c r="C10" s="144"/>
      <c r="D10" s="144"/>
      <c r="E10" s="144"/>
      <c r="F10" s="144"/>
      <c r="G10" s="144"/>
      <c r="H10" s="144"/>
      <c r="I10" s="17"/>
      <c r="J10" s="18"/>
      <c r="K10" s="102"/>
      <c r="L10" s="102"/>
      <c r="M10" s="102"/>
      <c r="N10" s="102"/>
    </row>
    <row r="11" spans="1:14" ht="15">
      <c r="A11" s="18"/>
      <c r="B11" s="38"/>
      <c r="C11" s="143" t="s">
        <v>41</v>
      </c>
      <c r="D11" s="144"/>
      <c r="E11" s="144"/>
      <c r="F11" s="144"/>
      <c r="G11" s="177"/>
      <c r="H11" s="144"/>
      <c r="I11" s="17"/>
      <c r="J11" s="18"/>
      <c r="K11" s="102"/>
      <c r="L11" s="102"/>
      <c r="M11" s="102"/>
      <c r="N11" s="102"/>
    </row>
    <row r="12" spans="1:14" ht="15">
      <c r="A12" s="18"/>
      <c r="B12" s="38"/>
      <c r="C12" s="144"/>
      <c r="D12" s="144"/>
      <c r="E12" s="144"/>
      <c r="F12" s="144"/>
      <c r="G12" s="144"/>
      <c r="H12" s="144"/>
      <c r="I12" s="17"/>
      <c r="J12" s="18"/>
      <c r="K12" s="102"/>
      <c r="L12" s="102"/>
      <c r="M12" s="102"/>
      <c r="N12" s="102"/>
    </row>
    <row r="13" spans="1:14" ht="15">
      <c r="A13" s="18"/>
      <c r="B13" s="38"/>
      <c r="C13" s="143" t="str">
        <f>CONCATENATE("Budgeted fund revenue - ",'Input-General'!G8,":")</f>
        <v>Budgeted fund revenue - :</v>
      </c>
      <c r="D13" s="144"/>
      <c r="E13" s="144"/>
      <c r="F13" s="144"/>
      <c r="G13" s="145">
        <f>'Target Calc.'!G13</f>
        <v>0</v>
      </c>
      <c r="H13" s="144"/>
      <c r="I13" s="17"/>
      <c r="J13" s="18"/>
      <c r="K13" s="102"/>
      <c r="L13" s="102"/>
      <c r="M13" s="102"/>
      <c r="N13" s="102"/>
    </row>
    <row r="14" spans="1:14" ht="15">
      <c r="A14" s="18"/>
      <c r="B14" s="38"/>
      <c r="C14" s="144"/>
      <c r="D14" s="144"/>
      <c r="E14" s="144"/>
      <c r="F14" s="144"/>
      <c r="G14" s="144"/>
      <c r="H14" s="144"/>
      <c r="I14" s="17"/>
      <c r="J14" s="18"/>
      <c r="K14" s="102"/>
      <c r="L14" s="102"/>
      <c r="M14" s="102"/>
      <c r="N14" s="102"/>
    </row>
    <row r="15" spans="1:14" ht="15">
      <c r="A15" s="18"/>
      <c r="B15" s="38"/>
      <c r="C15" s="143" t="s">
        <v>19</v>
      </c>
      <c r="D15" s="144"/>
      <c r="E15" s="144"/>
      <c r="F15" s="144"/>
      <c r="G15" s="147">
        <f>G11-G13</f>
        <v>0</v>
      </c>
      <c r="H15" s="144"/>
      <c r="I15" s="17"/>
      <c r="J15" s="18"/>
      <c r="K15" s="102"/>
      <c r="L15" s="102"/>
      <c r="M15" s="102"/>
      <c r="N15" s="102"/>
    </row>
    <row r="16" spans="1:14" ht="15">
      <c r="A16" s="18"/>
      <c r="B16" s="38"/>
      <c r="C16" s="144"/>
      <c r="D16" s="144"/>
      <c r="E16" s="144"/>
      <c r="F16" s="144"/>
      <c r="G16" s="144"/>
      <c r="H16" s="144"/>
      <c r="I16" s="17"/>
      <c r="J16" s="18"/>
      <c r="K16" s="102"/>
      <c r="L16" s="102"/>
      <c r="M16" s="102"/>
      <c r="N16" s="102"/>
    </row>
    <row r="17" spans="1:14" ht="15.75" thickBot="1">
      <c r="A17" s="18"/>
      <c r="B17" s="38"/>
      <c r="C17" s="148" t="s">
        <v>18</v>
      </c>
      <c r="D17" s="149"/>
      <c r="E17" s="149"/>
      <c r="F17" s="149"/>
      <c r="G17" s="150" t="e">
        <f>(G11-G13)/G13</f>
        <v>#DIV/0!</v>
      </c>
      <c r="H17" s="149"/>
      <c r="I17" s="17"/>
      <c r="J17" s="18"/>
      <c r="K17" s="102"/>
      <c r="L17" s="102"/>
      <c r="M17" s="102"/>
      <c r="N17" s="102"/>
    </row>
    <row r="18" spans="1:14" ht="15">
      <c r="A18" s="18"/>
      <c r="B18" s="38"/>
      <c r="C18" s="144"/>
      <c r="D18" s="144"/>
      <c r="E18" s="144"/>
      <c r="F18" s="144"/>
      <c r="G18" s="144"/>
      <c r="H18" s="144"/>
      <c r="I18" s="17"/>
      <c r="J18" s="18"/>
      <c r="K18" s="102"/>
      <c r="L18" s="102"/>
      <c r="M18" s="102"/>
      <c r="N18" s="102"/>
    </row>
    <row r="19" spans="1:14" ht="15">
      <c r="A19" s="18"/>
      <c r="B19" s="38"/>
      <c r="C19" s="143" t="str">
        <f>CONCATENATE("Budgeted fund expenditures - ",'Input-General'!G8,":")</f>
        <v>Budgeted fund expenditures - :</v>
      </c>
      <c r="D19" s="144"/>
      <c r="E19" s="144"/>
      <c r="F19" s="144"/>
      <c r="G19" s="145">
        <f>'Target Budget'!D39</f>
        <v>0</v>
      </c>
      <c r="H19" s="151"/>
      <c r="I19" s="17"/>
      <c r="J19" s="18"/>
      <c r="K19" s="102"/>
      <c r="L19" s="102"/>
      <c r="M19" s="102"/>
      <c r="N19" s="102"/>
    </row>
    <row r="20" spans="1:14" s="12" customFormat="1" ht="15">
      <c r="A20" s="18"/>
      <c r="B20" s="38"/>
      <c r="C20" s="143"/>
      <c r="D20" s="144"/>
      <c r="E20" s="144"/>
      <c r="F20" s="144"/>
      <c r="G20" s="145"/>
      <c r="H20" s="151"/>
      <c r="I20" s="17"/>
      <c r="J20" s="18"/>
      <c r="K20" s="102"/>
      <c r="L20" s="102"/>
      <c r="M20" s="102"/>
      <c r="N20" s="102"/>
    </row>
    <row r="21" spans="1:14" s="12" customFormat="1" ht="15">
      <c r="A21" s="18"/>
      <c r="B21" s="38"/>
      <c r="C21" s="143" t="str">
        <f>CONCATENATE("Projected fund expenditures ",'Input-General'!G8,":")</f>
        <v>Projected fund expenditures :</v>
      </c>
      <c r="D21" s="144"/>
      <c r="E21" s="144"/>
      <c r="F21" s="144"/>
      <c r="G21" s="145" t="e">
        <f>'Exp. Hist.'!J17</f>
        <v>#DIV/0!</v>
      </c>
      <c r="H21" s="151"/>
      <c r="I21" s="17"/>
      <c r="J21" s="18"/>
      <c r="K21" s="102"/>
      <c r="L21" s="102"/>
      <c r="M21" s="102"/>
      <c r="N21" s="102"/>
    </row>
    <row r="22" spans="1:14" ht="15">
      <c r="A22" s="18"/>
      <c r="B22" s="38"/>
      <c r="C22" s="143"/>
      <c r="D22" s="144"/>
      <c r="E22" s="144"/>
      <c r="F22" s="144"/>
      <c r="G22" s="145"/>
      <c r="H22" s="144"/>
      <c r="I22" s="17"/>
      <c r="J22" s="18"/>
      <c r="K22" s="102"/>
      <c r="L22" s="102"/>
      <c r="M22" s="102"/>
      <c r="N22" s="102"/>
    </row>
    <row r="23" spans="1:14" ht="15">
      <c r="A23" s="18"/>
      <c r="B23" s="38"/>
      <c r="C23" s="143" t="str">
        <f>CONCATENATE("Projected fund carryover end of ",'Input-General'!G8,":")</f>
        <v>Projected fund carryover end of :</v>
      </c>
      <c r="D23" s="144"/>
      <c r="E23" s="144"/>
      <c r="F23" s="144"/>
      <c r="G23" s="145" t="e">
        <f>(G11-G21)+G9</f>
        <v>#DIV/0!</v>
      </c>
      <c r="H23" s="144"/>
      <c r="I23" s="17"/>
      <c r="J23" s="18"/>
      <c r="K23" s="102"/>
      <c r="L23" s="102"/>
      <c r="M23" s="102"/>
      <c r="N23" s="102"/>
    </row>
    <row r="24" spans="1:14" s="12" customFormat="1" ht="15">
      <c r="A24" s="18"/>
      <c r="B24" s="38"/>
      <c r="C24" s="143"/>
      <c r="D24" s="144"/>
      <c r="E24" s="144"/>
      <c r="F24" s="144"/>
      <c r="G24" s="145"/>
      <c r="H24" s="144"/>
      <c r="I24" s="17"/>
      <c r="J24" s="18"/>
      <c r="K24" s="102"/>
      <c r="L24" s="102"/>
      <c r="M24" s="102"/>
      <c r="N24" s="102"/>
    </row>
    <row r="25" spans="1:14" s="12" customFormat="1" ht="15.75" thickBot="1">
      <c r="A25" s="18"/>
      <c r="B25" s="38"/>
      <c r="C25" s="148" t="s">
        <v>40</v>
      </c>
      <c r="D25" s="149"/>
      <c r="E25" s="149"/>
      <c r="F25" s="149"/>
      <c r="G25" s="152" t="e">
        <f>G23-G9</f>
        <v>#DIV/0!</v>
      </c>
      <c r="H25" s="150" t="e">
        <f>(G25)/G19</f>
        <v>#DIV/0!</v>
      </c>
      <c r="I25" s="17"/>
      <c r="J25" s="18"/>
      <c r="K25" s="102"/>
      <c r="L25" s="102"/>
      <c r="M25" s="102"/>
      <c r="N25" s="102"/>
    </row>
    <row r="26" spans="1:14" s="12" customFormat="1" ht="15">
      <c r="A26" s="18"/>
      <c r="B26" s="38"/>
      <c r="C26" s="143"/>
      <c r="D26" s="144"/>
      <c r="E26" s="144"/>
      <c r="F26" s="144"/>
      <c r="G26" s="145"/>
      <c r="H26" s="144"/>
      <c r="I26" s="17"/>
      <c r="J26" s="18"/>
      <c r="K26" s="102"/>
      <c r="L26" s="102"/>
      <c r="M26" s="102"/>
      <c r="N26" s="102"/>
    </row>
    <row r="27" spans="1:14" s="12" customFormat="1" ht="15">
      <c r="A27" s="18"/>
      <c r="B27" s="38"/>
      <c r="C27" s="143" t="s">
        <v>61</v>
      </c>
      <c r="D27" s="144"/>
      <c r="E27" s="144"/>
      <c r="F27" s="144"/>
      <c r="G27" s="145">
        <f>'Target Calc.'!G27</f>
        <v>0</v>
      </c>
      <c r="H27" s="144"/>
      <c r="I27" s="17"/>
      <c r="J27" s="18"/>
      <c r="K27" s="102"/>
      <c r="L27" s="102"/>
      <c r="M27" s="102"/>
      <c r="N27" s="102"/>
    </row>
    <row r="28" spans="1:14" ht="15">
      <c r="A28" s="18"/>
      <c r="B28" s="38"/>
      <c r="C28" s="144"/>
      <c r="D28" s="144"/>
      <c r="E28" s="144"/>
      <c r="F28" s="144"/>
      <c r="G28" s="144"/>
      <c r="H28" s="144"/>
      <c r="I28" s="17"/>
      <c r="J28" s="18"/>
      <c r="K28" s="102"/>
      <c r="L28" s="102"/>
      <c r="M28" s="102"/>
      <c r="N28" s="102"/>
    </row>
    <row r="29" spans="1:14" ht="15.75" thickBot="1">
      <c r="A29" s="18"/>
      <c r="B29" s="38"/>
      <c r="C29" s="143" t="s">
        <v>23</v>
      </c>
      <c r="D29" s="144"/>
      <c r="E29" s="155" t="e">
        <f>((G19+G25)/G19*G19)+(G9-G27)</f>
        <v>#DIV/0!</v>
      </c>
      <c r="F29" s="144" t="s">
        <v>42</v>
      </c>
      <c r="G29" s="145"/>
      <c r="H29" s="144"/>
      <c r="I29" s="17"/>
      <c r="J29" s="18"/>
      <c r="K29" s="102"/>
      <c r="L29" s="102"/>
      <c r="M29" s="102"/>
      <c r="N29" s="102"/>
    </row>
    <row r="30" spans="1:14" ht="15">
      <c r="A30" s="18"/>
      <c r="B30" s="38"/>
      <c r="C30" s="144"/>
      <c r="D30" s="144"/>
      <c r="E30" s="144"/>
      <c r="F30" s="144"/>
      <c r="G30" s="144"/>
      <c r="H30" s="144"/>
      <c r="I30" s="17"/>
      <c r="J30" s="18"/>
      <c r="K30" s="102"/>
      <c r="L30" s="102"/>
      <c r="M30" s="102"/>
      <c r="N30" s="102"/>
    </row>
    <row r="31" spans="1:14" ht="15.75" thickBot="1">
      <c r="A31" s="18"/>
      <c r="B31" s="38"/>
      <c r="C31" s="143" t="s">
        <v>24</v>
      </c>
      <c r="D31" s="144"/>
      <c r="E31" s="150" t="e">
        <f>IF(G21&lt;G11,1,E29/G19)</f>
        <v>#DIV/0!</v>
      </c>
      <c r="F31" s="144"/>
      <c r="G31" s="144"/>
      <c r="H31" s="144"/>
      <c r="I31" s="17"/>
      <c r="J31" s="18"/>
      <c r="K31" s="102"/>
      <c r="L31" s="102"/>
      <c r="M31" s="102"/>
      <c r="N31" s="102"/>
    </row>
    <row r="32" spans="1:14" s="12" customFormat="1" ht="15" customHeight="1">
      <c r="A32" s="18"/>
      <c r="B32" s="38"/>
      <c r="C32" s="87"/>
      <c r="D32" s="38"/>
      <c r="E32" s="88"/>
      <c r="F32" s="38"/>
      <c r="G32" s="38"/>
      <c r="H32" s="38"/>
      <c r="I32" s="17"/>
      <c r="J32" s="18"/>
      <c r="K32" s="102"/>
      <c r="L32" s="102"/>
      <c r="M32" s="102"/>
      <c r="N32" s="102"/>
    </row>
    <row r="33" spans="1:14" ht="21" customHeight="1">
      <c r="A33" s="18"/>
      <c r="B33" s="38"/>
      <c r="C33" s="17"/>
      <c r="D33" s="17"/>
      <c r="E33" s="17"/>
      <c r="F33" s="17"/>
      <c r="G33" s="17"/>
      <c r="H33" s="17"/>
      <c r="I33" s="17"/>
      <c r="J33" s="18"/>
      <c r="K33" s="102"/>
      <c r="L33" s="102"/>
      <c r="M33" s="102"/>
      <c r="N33" s="102"/>
    </row>
    <row r="34" spans="1:14" ht="21" customHeight="1">
      <c r="A34" s="18"/>
      <c r="B34" s="18"/>
      <c r="C34" s="18"/>
      <c r="D34" s="18"/>
      <c r="E34" s="18"/>
      <c r="F34" s="18"/>
      <c r="G34" s="18"/>
      <c r="H34" s="18"/>
      <c r="I34" s="18"/>
      <c r="J34" s="18"/>
      <c r="K34" s="102"/>
      <c r="L34" s="102"/>
      <c r="M34" s="102"/>
      <c r="N34" s="102"/>
    </row>
    <row r="35" spans="1:14" ht="21" customHeight="1">
      <c r="A35" s="18"/>
      <c r="B35" s="18"/>
      <c r="C35" s="18"/>
      <c r="D35" s="18"/>
      <c r="E35" s="18"/>
      <c r="F35" s="18"/>
      <c r="G35" s="18"/>
      <c r="H35" s="18"/>
      <c r="I35" s="18"/>
      <c r="J35" s="18"/>
      <c r="K35" s="102"/>
      <c r="L35" s="102"/>
      <c r="M35" s="102"/>
      <c r="N35" s="102"/>
    </row>
    <row r="36" spans="1:14" ht="15">
      <c r="A36" s="102"/>
      <c r="B36" s="102"/>
      <c r="C36" s="102"/>
      <c r="D36" s="102"/>
      <c r="E36" s="102"/>
      <c r="F36" s="102"/>
      <c r="G36" s="102"/>
      <c r="H36" s="102"/>
      <c r="I36" s="102"/>
      <c r="J36" s="102"/>
      <c r="K36" s="102"/>
      <c r="L36" s="102"/>
      <c r="M36" s="102"/>
      <c r="N36" s="102"/>
    </row>
    <row r="37" spans="1:14" ht="15">
      <c r="A37" s="102"/>
      <c r="B37" s="102"/>
      <c r="C37" s="102"/>
      <c r="D37" s="102"/>
      <c r="E37" s="102"/>
      <c r="F37" s="102"/>
      <c r="G37" s="102"/>
      <c r="H37" s="102"/>
      <c r="I37" s="102"/>
      <c r="J37" s="102"/>
      <c r="K37" s="102"/>
      <c r="L37" s="102"/>
      <c r="M37" s="102"/>
      <c r="N37" s="102"/>
    </row>
    <row r="38" spans="1:14" ht="15">
      <c r="A38" s="102"/>
      <c r="B38" s="102"/>
      <c r="C38" s="102"/>
      <c r="D38" s="102"/>
      <c r="E38" s="102"/>
      <c r="F38" s="102"/>
      <c r="G38" s="102"/>
      <c r="H38" s="102"/>
      <c r="I38" s="102"/>
      <c r="J38" s="102"/>
      <c r="K38" s="102"/>
      <c r="L38" s="102"/>
      <c r="M38" s="102"/>
      <c r="N38" s="102"/>
    </row>
    <row r="39" spans="1:14" ht="15">
      <c r="A39" s="102"/>
      <c r="B39" s="102"/>
      <c r="C39" s="102"/>
      <c r="D39" s="102"/>
      <c r="E39" s="102"/>
      <c r="F39" s="102"/>
      <c r="G39" s="102"/>
      <c r="H39" s="102"/>
      <c r="I39" s="102"/>
      <c r="J39" s="102"/>
      <c r="K39" s="102"/>
      <c r="L39" s="102"/>
      <c r="M39" s="102"/>
      <c r="N39" s="102"/>
    </row>
    <row r="40" spans="1:14" ht="15">
      <c r="A40" s="102"/>
      <c r="B40" s="102"/>
      <c r="C40" s="102"/>
      <c r="D40" s="102"/>
      <c r="E40" s="102"/>
      <c r="F40" s="102"/>
      <c r="G40" s="102"/>
      <c r="H40" s="102"/>
      <c r="I40" s="102"/>
      <c r="J40" s="102"/>
      <c r="K40" s="102"/>
      <c r="L40" s="102"/>
      <c r="M40" s="102"/>
      <c r="N40" s="102"/>
    </row>
    <row r="41" spans="1:14" ht="15">
      <c r="A41" s="102"/>
      <c r="B41" s="102"/>
      <c r="C41" s="102"/>
      <c r="D41" s="102"/>
      <c r="E41" s="102"/>
      <c r="F41" s="102"/>
      <c r="G41" s="102"/>
      <c r="H41" s="102"/>
      <c r="I41" s="102"/>
      <c r="J41" s="102"/>
      <c r="K41" s="102"/>
      <c r="L41" s="102"/>
      <c r="M41" s="102"/>
      <c r="N41" s="102"/>
    </row>
    <row r="42" spans="1:14" ht="15">
      <c r="A42" s="102"/>
      <c r="B42" s="102"/>
      <c r="C42" s="102"/>
      <c r="D42" s="102"/>
      <c r="E42" s="102"/>
      <c r="F42" s="102"/>
      <c r="G42" s="102"/>
      <c r="H42" s="102"/>
      <c r="I42" s="102"/>
      <c r="J42" s="102"/>
      <c r="K42" s="102"/>
      <c r="L42" s="102"/>
      <c r="M42" s="102"/>
      <c r="N42" s="102"/>
    </row>
    <row r="43" spans="1:14" ht="15">
      <c r="A43" s="102"/>
      <c r="B43" s="102"/>
      <c r="C43" s="102"/>
      <c r="D43" s="102"/>
      <c r="E43" s="102"/>
      <c r="F43" s="102"/>
      <c r="G43" s="102"/>
      <c r="H43" s="102"/>
      <c r="I43" s="102"/>
      <c r="J43" s="102"/>
      <c r="K43" s="102"/>
      <c r="L43" s="102"/>
      <c r="M43" s="102"/>
      <c r="N43" s="102"/>
    </row>
    <row r="44" spans="1:14" ht="15">
      <c r="A44" s="102"/>
      <c r="B44" s="102"/>
      <c r="C44" s="102"/>
      <c r="D44" s="102"/>
      <c r="E44" s="102"/>
      <c r="F44" s="102"/>
      <c r="G44" s="102"/>
      <c r="H44" s="102"/>
      <c r="I44" s="102"/>
      <c r="J44" s="102"/>
      <c r="K44" s="102"/>
      <c r="L44" s="102"/>
      <c r="M44" s="102"/>
      <c r="N44" s="102"/>
    </row>
    <row r="45" spans="1:14" ht="15">
      <c r="A45" s="102"/>
      <c r="B45" s="102"/>
      <c r="C45" s="102"/>
      <c r="D45" s="102"/>
      <c r="E45" s="102"/>
      <c r="F45" s="102"/>
      <c r="G45" s="102"/>
      <c r="H45" s="102"/>
      <c r="I45" s="102"/>
      <c r="J45" s="102"/>
      <c r="K45" s="102"/>
      <c r="L45" s="102"/>
      <c r="M45" s="102"/>
      <c r="N45" s="102"/>
    </row>
    <row r="46" spans="1:14" ht="15">
      <c r="A46" s="102"/>
      <c r="B46" s="102"/>
      <c r="C46" s="102"/>
      <c r="D46" s="102"/>
      <c r="E46" s="102"/>
      <c r="F46" s="102"/>
      <c r="G46" s="102"/>
      <c r="H46" s="102"/>
      <c r="I46" s="102"/>
      <c r="J46" s="102"/>
      <c r="K46" s="102"/>
      <c r="L46" s="102"/>
      <c r="M46" s="102"/>
      <c r="N46" s="102"/>
    </row>
    <row r="47" spans="1:14" ht="15">
      <c r="A47" s="102"/>
      <c r="B47" s="102"/>
      <c r="C47" s="102"/>
      <c r="D47" s="102"/>
      <c r="E47" s="102"/>
      <c r="F47" s="102"/>
      <c r="G47" s="102"/>
      <c r="H47" s="102"/>
      <c r="I47" s="102"/>
      <c r="J47" s="102"/>
      <c r="K47" s="102"/>
      <c r="L47" s="102"/>
      <c r="M47" s="102"/>
      <c r="N47" s="102"/>
    </row>
    <row r="48" spans="1:14" ht="15">
      <c r="A48" s="102"/>
      <c r="B48" s="102"/>
      <c r="C48" s="102"/>
      <c r="D48" s="102"/>
      <c r="E48" s="102"/>
      <c r="F48" s="102"/>
      <c r="G48" s="102"/>
      <c r="H48" s="102"/>
      <c r="I48" s="102"/>
      <c r="J48" s="102"/>
      <c r="K48" s="102"/>
      <c r="L48" s="102"/>
      <c r="M48" s="102"/>
      <c r="N48" s="102"/>
    </row>
    <row r="49" spans="1:14" ht="15">
      <c r="A49" s="102"/>
      <c r="B49" s="102"/>
      <c r="C49" s="102"/>
      <c r="D49" s="102"/>
      <c r="E49" s="102"/>
      <c r="F49" s="102"/>
      <c r="G49" s="102"/>
      <c r="H49" s="102"/>
      <c r="I49" s="102"/>
      <c r="J49" s="102"/>
      <c r="K49" s="102"/>
      <c r="L49" s="102"/>
      <c r="M49" s="102"/>
      <c r="N49" s="102"/>
    </row>
    <row r="50" spans="1:14" ht="15">
      <c r="A50" s="102"/>
      <c r="B50" s="102"/>
      <c r="C50" s="102"/>
      <c r="D50" s="102"/>
      <c r="E50" s="102"/>
      <c r="F50" s="102"/>
      <c r="G50" s="102"/>
      <c r="H50" s="102"/>
      <c r="I50" s="102"/>
      <c r="J50" s="102"/>
      <c r="K50" s="102"/>
      <c r="L50" s="102"/>
      <c r="M50" s="102"/>
      <c r="N50" s="102"/>
    </row>
    <row r="51" spans="11:14" ht="15">
      <c r="K51" s="102"/>
      <c r="L51" s="102"/>
      <c r="M51" s="102"/>
      <c r="N51" s="102"/>
    </row>
    <row r="52" spans="11:14" ht="15">
      <c r="K52" s="102"/>
      <c r="L52" s="102"/>
      <c r="M52" s="102"/>
      <c r="N52" s="102"/>
    </row>
    <row r="53" spans="11:14" ht="15">
      <c r="K53" s="102"/>
      <c r="L53" s="102"/>
      <c r="M53" s="102"/>
      <c r="N53" s="102"/>
    </row>
    <row r="54" spans="11:14" ht="15">
      <c r="K54" s="102"/>
      <c r="L54" s="102"/>
      <c r="M54" s="102"/>
      <c r="N54" s="102"/>
    </row>
    <row r="55" spans="11:14" ht="15">
      <c r="K55" s="102"/>
      <c r="L55" s="102"/>
      <c r="M55" s="102"/>
      <c r="N55" s="102"/>
    </row>
    <row r="56" spans="11:14" ht="15">
      <c r="K56" s="102"/>
      <c r="L56" s="102"/>
      <c r="M56" s="102"/>
      <c r="N56" s="102"/>
    </row>
    <row r="57" spans="11:14" ht="15">
      <c r="K57" s="102"/>
      <c r="L57" s="102"/>
      <c r="M57" s="102"/>
      <c r="N57" s="102"/>
    </row>
    <row r="58" spans="11:14" ht="15">
      <c r="K58" s="102"/>
      <c r="L58" s="102"/>
      <c r="M58" s="102"/>
      <c r="N58" s="102"/>
    </row>
    <row r="59" spans="11:14" ht="15">
      <c r="K59" s="102"/>
      <c r="L59" s="102"/>
      <c r="M59" s="102"/>
      <c r="N59" s="102"/>
    </row>
    <row r="60" spans="11:14" ht="15">
      <c r="K60" s="102"/>
      <c r="L60" s="102"/>
      <c r="M60" s="102"/>
      <c r="N60" s="102"/>
    </row>
    <row r="61" spans="11:14" ht="15">
      <c r="K61" s="102"/>
      <c r="L61" s="102"/>
      <c r="M61" s="102"/>
      <c r="N61" s="102"/>
    </row>
    <row r="62" spans="11:14" ht="15">
      <c r="K62" s="102"/>
      <c r="L62" s="102"/>
      <c r="M62" s="102"/>
      <c r="N62" s="102"/>
    </row>
    <row r="63" spans="11:14" ht="15">
      <c r="K63" s="102"/>
      <c r="L63" s="102"/>
      <c r="M63" s="102"/>
      <c r="N63" s="102"/>
    </row>
    <row r="64" spans="11:14" ht="15">
      <c r="K64" s="102"/>
      <c r="L64" s="102"/>
      <c r="M64" s="102"/>
      <c r="N64" s="102"/>
    </row>
    <row r="65" spans="11:14" ht="15">
      <c r="K65" s="102"/>
      <c r="L65" s="102"/>
      <c r="M65" s="102"/>
      <c r="N65" s="102"/>
    </row>
    <row r="66" spans="11:14" ht="15">
      <c r="K66" s="102"/>
      <c r="L66" s="102"/>
      <c r="M66" s="102"/>
      <c r="N66" s="102"/>
    </row>
    <row r="67" spans="11:14" ht="15">
      <c r="K67" s="102"/>
      <c r="L67" s="102"/>
      <c r="M67" s="102"/>
      <c r="N67" s="102"/>
    </row>
    <row r="68" spans="11:14" ht="15">
      <c r="K68" s="102"/>
      <c r="L68" s="102"/>
      <c r="M68" s="102"/>
      <c r="N68" s="102"/>
    </row>
  </sheetData>
  <sheetProtection sheet="1"/>
  <mergeCells count="1">
    <mergeCell ref="H3:I3"/>
  </mergeCells>
  <printOptions/>
  <pageMargins left="0.7" right="0.7" top="0.75" bottom="0.75" header="0.3" footer="0.3"/>
  <pageSetup blackAndWhite="1" fitToHeight="1" fitToWidth="1" horizontalDpi="600" verticalDpi="600" orientation="landscape" scale="91" r:id="rId1"/>
</worksheet>
</file>

<file path=xl/worksheets/sheet9.xml><?xml version="1.0" encoding="utf-8"?>
<worksheet xmlns="http://schemas.openxmlformats.org/spreadsheetml/2006/main" xmlns:r="http://schemas.openxmlformats.org/officeDocument/2006/relationships">
  <sheetPr>
    <pageSetUpPr fitToPage="1"/>
  </sheetPr>
  <dimension ref="A1:N71"/>
  <sheetViews>
    <sheetView zoomScalePageLayoutView="0" workbookViewId="0" topLeftCell="A1">
      <selection activeCell="L28" sqref="L28"/>
    </sheetView>
  </sheetViews>
  <sheetFormatPr defaultColWidth="9.140625" defaultRowHeight="15"/>
  <cols>
    <col min="1" max="2" width="9.7109375" style="0" customWidth="1"/>
    <col min="3" max="3" width="22.7109375" style="0" customWidth="1"/>
    <col min="4" max="8" width="14.7109375" style="0" customWidth="1"/>
    <col min="9" max="11" width="9.7109375" style="0" customWidth="1"/>
  </cols>
  <sheetData>
    <row r="1" spans="1:14" ht="21" customHeight="1">
      <c r="A1" s="18"/>
      <c r="B1" s="18"/>
      <c r="C1" s="18"/>
      <c r="D1" s="18"/>
      <c r="E1" s="18"/>
      <c r="F1" s="18"/>
      <c r="G1" s="18"/>
      <c r="H1" s="18"/>
      <c r="I1" s="18"/>
      <c r="J1" s="18"/>
      <c r="K1" s="102"/>
      <c r="L1" s="102"/>
      <c r="M1" s="102"/>
      <c r="N1" s="102"/>
    </row>
    <row r="2" spans="1:14" ht="21" customHeight="1">
      <c r="A2" s="18"/>
      <c r="B2" s="18"/>
      <c r="C2" s="18"/>
      <c r="D2" s="18"/>
      <c r="E2" s="18"/>
      <c r="F2" s="18"/>
      <c r="G2" s="18"/>
      <c r="H2" s="18"/>
      <c r="I2" s="18"/>
      <c r="J2" s="18"/>
      <c r="K2" s="102"/>
      <c r="L2" s="102"/>
      <c r="M2" s="102"/>
      <c r="N2" s="102"/>
    </row>
    <row r="3" spans="1:14" ht="15" customHeight="1">
      <c r="A3" s="18"/>
      <c r="B3" s="38"/>
      <c r="C3" s="76" t="s">
        <v>32</v>
      </c>
      <c r="D3" s="77"/>
      <c r="E3" s="77"/>
      <c r="F3" s="78"/>
      <c r="G3" s="78"/>
      <c r="H3" s="181">
        <f>'Input-General'!F6</f>
        <v>0</v>
      </c>
      <c r="I3" s="181"/>
      <c r="J3" s="20"/>
      <c r="K3" s="102"/>
      <c r="L3" s="102"/>
      <c r="M3" s="102"/>
      <c r="N3" s="102"/>
    </row>
    <row r="4" spans="1:14" s="12" customFormat="1" ht="15" customHeight="1">
      <c r="A4" s="18"/>
      <c r="B4" s="38"/>
      <c r="C4" s="76"/>
      <c r="D4" s="77"/>
      <c r="E4" s="77"/>
      <c r="F4" s="78"/>
      <c r="G4" s="78"/>
      <c r="H4" s="78"/>
      <c r="I4" s="78"/>
      <c r="J4" s="20"/>
      <c r="K4" s="102"/>
      <c r="L4" s="102"/>
      <c r="M4" s="102"/>
      <c r="N4" s="102"/>
    </row>
    <row r="5" spans="1:14" s="12" customFormat="1" ht="15" customHeight="1">
      <c r="A5" s="18"/>
      <c r="B5" s="38"/>
      <c r="C5" s="79" t="s">
        <v>23</v>
      </c>
      <c r="D5" s="89" t="e">
        <f>'Input-Manual Target Calc. '!E31</f>
        <v>#DIV/0!</v>
      </c>
      <c r="E5" s="77"/>
      <c r="F5" s="78"/>
      <c r="G5" s="90"/>
      <c r="H5" s="78"/>
      <c r="I5" s="78"/>
      <c r="J5" s="20"/>
      <c r="K5" s="102"/>
      <c r="L5" s="102"/>
      <c r="M5" s="102"/>
      <c r="N5" s="102"/>
    </row>
    <row r="6" spans="1:14" ht="15">
      <c r="A6" s="18"/>
      <c r="B6" s="38"/>
      <c r="C6" s="81"/>
      <c r="D6" s="82"/>
      <c r="E6" s="82"/>
      <c r="F6" s="83"/>
      <c r="G6" s="83"/>
      <c r="H6" s="83"/>
      <c r="I6" s="83"/>
      <c r="J6" s="20"/>
      <c r="K6" s="102"/>
      <c r="L6" s="102"/>
      <c r="M6" s="102"/>
      <c r="N6" s="102"/>
    </row>
    <row r="7" spans="1:14" ht="45">
      <c r="A7" s="18"/>
      <c r="B7" s="38"/>
      <c r="C7" s="52" t="str">
        <f>CONCATENATE('Input-General'!G10," ","Fund")</f>
        <v> Fund</v>
      </c>
      <c r="D7" s="53" t="str">
        <f>CONCATENATE('Input-General'!G8," ","Budget")</f>
        <v> Budget</v>
      </c>
      <c r="E7" s="54" t="s">
        <v>25</v>
      </c>
      <c r="F7" s="55" t="str">
        <f>"Actual Expenditures &amp; Encumbrances as of "&amp;'Input-General'!G12</f>
        <v>Actual Expenditures &amp; Encumbrances as of </v>
      </c>
      <c r="G7" s="53" t="s">
        <v>26</v>
      </c>
      <c r="H7" s="56" t="s">
        <v>27</v>
      </c>
      <c r="I7" s="84"/>
      <c r="J7" s="35"/>
      <c r="K7" s="102"/>
      <c r="L7" s="102"/>
      <c r="M7" s="102"/>
      <c r="N7" s="102"/>
    </row>
    <row r="8" spans="1:14" ht="15">
      <c r="A8" s="18"/>
      <c r="B8" s="38"/>
      <c r="C8" s="72">
        <f>'Target Budget'!C8</f>
        <v>0</v>
      </c>
      <c r="D8" s="48">
        <f>'Target Budget'!D8</f>
        <v>0</v>
      </c>
      <c r="E8" s="49" t="e">
        <f>'Input-Manual Target Calc. '!$E$31*D8</f>
        <v>#DIV/0!</v>
      </c>
      <c r="F8" s="49">
        <f>'Target Budget'!F8</f>
        <v>0</v>
      </c>
      <c r="G8" s="29">
        <f aca="true" t="shared" si="0" ref="G8:G17">IF(F8&gt;0,F8/E8,"")</f>
      </c>
      <c r="H8" s="49" t="e">
        <f>E8-F8</f>
        <v>#DIV/0!</v>
      </c>
      <c r="I8" s="85"/>
      <c r="J8" s="36"/>
      <c r="K8" s="102"/>
      <c r="L8" s="102"/>
      <c r="M8" s="102"/>
      <c r="N8" s="102"/>
    </row>
    <row r="9" spans="1:14" ht="15">
      <c r="A9" s="18"/>
      <c r="B9" s="38"/>
      <c r="C9" s="72">
        <f>'Target Budget'!C9</f>
        <v>0</v>
      </c>
      <c r="D9" s="48">
        <f>'Target Budget'!D9</f>
        <v>0</v>
      </c>
      <c r="E9" s="49" t="e">
        <f>'Input-Manual Target Calc. '!$E$31*D9</f>
        <v>#DIV/0!</v>
      </c>
      <c r="F9" s="49">
        <f>'Target Budget'!F9</f>
        <v>0</v>
      </c>
      <c r="G9" s="29">
        <f t="shared" si="0"/>
      </c>
      <c r="H9" s="49" t="e">
        <f aca="true" t="shared" si="1" ref="H9:H39">E9-F9</f>
        <v>#DIV/0!</v>
      </c>
      <c r="I9" s="85"/>
      <c r="J9" s="37"/>
      <c r="K9" s="102"/>
      <c r="L9" s="102"/>
      <c r="M9" s="102"/>
      <c r="N9" s="102"/>
    </row>
    <row r="10" spans="1:14" ht="15">
      <c r="A10" s="18"/>
      <c r="B10" s="38"/>
      <c r="C10" s="72">
        <f>'Target Budget'!C10</f>
        <v>0</v>
      </c>
      <c r="D10" s="48">
        <f>'Target Budget'!D10</f>
        <v>0</v>
      </c>
      <c r="E10" s="49" t="e">
        <f>'Input-Manual Target Calc. '!$E$31*D10</f>
        <v>#DIV/0!</v>
      </c>
      <c r="F10" s="49">
        <f>'Target Budget'!F10</f>
        <v>0</v>
      </c>
      <c r="G10" s="29">
        <f t="shared" si="0"/>
      </c>
      <c r="H10" s="49" t="e">
        <f t="shared" si="1"/>
        <v>#DIV/0!</v>
      </c>
      <c r="I10" s="85"/>
      <c r="J10" s="37"/>
      <c r="K10" s="102"/>
      <c r="L10" s="102"/>
      <c r="M10" s="102"/>
      <c r="N10" s="102"/>
    </row>
    <row r="11" spans="1:14" ht="15">
      <c r="A11" s="18"/>
      <c r="B11" s="38"/>
      <c r="C11" s="72">
        <f>'Target Budget'!C11</f>
        <v>0</v>
      </c>
      <c r="D11" s="48">
        <f>'Target Budget'!D11</f>
        <v>0</v>
      </c>
      <c r="E11" s="49" t="e">
        <f>'Input-Manual Target Calc. '!$E$31*D11</f>
        <v>#DIV/0!</v>
      </c>
      <c r="F11" s="49">
        <f>'Target Budget'!F11</f>
        <v>0</v>
      </c>
      <c r="G11" s="29">
        <f t="shared" si="0"/>
      </c>
      <c r="H11" s="49" t="e">
        <f t="shared" si="1"/>
        <v>#DIV/0!</v>
      </c>
      <c r="I11" s="85"/>
      <c r="J11" s="37"/>
      <c r="K11" s="102"/>
      <c r="L11" s="102"/>
      <c r="M11" s="102"/>
      <c r="N11" s="102"/>
    </row>
    <row r="12" spans="1:14" s="12" customFormat="1" ht="15">
      <c r="A12" s="18"/>
      <c r="B12" s="38"/>
      <c r="C12" s="72">
        <f>'Target Budget'!C12</f>
        <v>0</v>
      </c>
      <c r="D12" s="48">
        <f>'Target Budget'!D12</f>
        <v>0</v>
      </c>
      <c r="E12" s="49" t="e">
        <f>'Input-Manual Target Calc. '!$E$31*D12</f>
        <v>#DIV/0!</v>
      </c>
      <c r="F12" s="49">
        <f>'Target Budget'!F12</f>
        <v>0</v>
      </c>
      <c r="G12" s="29">
        <f t="shared" si="0"/>
      </c>
      <c r="H12" s="49" t="e">
        <f t="shared" si="1"/>
        <v>#DIV/0!</v>
      </c>
      <c r="I12" s="85"/>
      <c r="J12" s="37"/>
      <c r="K12" s="102"/>
      <c r="L12" s="102"/>
      <c r="M12" s="102"/>
      <c r="N12" s="102"/>
    </row>
    <row r="13" spans="1:14" s="12" customFormat="1" ht="15">
      <c r="A13" s="18"/>
      <c r="B13" s="38"/>
      <c r="C13" s="72">
        <f>'Target Budget'!C13</f>
        <v>0</v>
      </c>
      <c r="D13" s="48">
        <f>'Target Budget'!D13</f>
        <v>0</v>
      </c>
      <c r="E13" s="49" t="e">
        <f>'Input-Manual Target Calc. '!$E$31*D13</f>
        <v>#DIV/0!</v>
      </c>
      <c r="F13" s="49">
        <f>'Target Budget'!F13</f>
        <v>0</v>
      </c>
      <c r="G13" s="29">
        <f t="shared" si="0"/>
      </c>
      <c r="H13" s="49" t="e">
        <f t="shared" si="1"/>
        <v>#DIV/0!</v>
      </c>
      <c r="I13" s="85"/>
      <c r="J13" s="37"/>
      <c r="K13" s="102"/>
      <c r="L13" s="102"/>
      <c r="M13" s="102"/>
      <c r="N13" s="102"/>
    </row>
    <row r="14" spans="1:14" s="12" customFormat="1" ht="15">
      <c r="A14" s="18"/>
      <c r="B14" s="38"/>
      <c r="C14" s="72">
        <f>'Target Budget'!C14</f>
        <v>0</v>
      </c>
      <c r="D14" s="48">
        <f>'Target Budget'!D14</f>
        <v>0</v>
      </c>
      <c r="E14" s="49" t="e">
        <f>'Input-Manual Target Calc. '!$E$31*D14</f>
        <v>#DIV/0!</v>
      </c>
      <c r="F14" s="49">
        <f>'Target Budget'!F14</f>
        <v>0</v>
      </c>
      <c r="G14" s="29">
        <f t="shared" si="0"/>
      </c>
      <c r="H14" s="49" t="e">
        <f t="shared" si="1"/>
        <v>#DIV/0!</v>
      </c>
      <c r="I14" s="85"/>
      <c r="J14" s="37"/>
      <c r="K14" s="102"/>
      <c r="L14" s="102"/>
      <c r="M14" s="102"/>
      <c r="N14" s="102"/>
    </row>
    <row r="15" spans="1:14" s="12" customFormat="1" ht="15">
      <c r="A15" s="18"/>
      <c r="B15" s="38"/>
      <c r="C15" s="72">
        <f>'Target Budget'!C15</f>
        <v>0</v>
      </c>
      <c r="D15" s="48">
        <f>'Target Budget'!D15</f>
        <v>0</v>
      </c>
      <c r="E15" s="49" t="e">
        <f>'Input-Manual Target Calc. '!$E$31*D15</f>
        <v>#DIV/0!</v>
      </c>
      <c r="F15" s="49">
        <f>'Target Budget'!F15</f>
        <v>0</v>
      </c>
      <c r="G15" s="29">
        <f t="shared" si="0"/>
      </c>
      <c r="H15" s="49" t="e">
        <f t="shared" si="1"/>
        <v>#DIV/0!</v>
      </c>
      <c r="I15" s="85"/>
      <c r="J15" s="37"/>
      <c r="K15" s="102"/>
      <c r="L15" s="102"/>
      <c r="M15" s="102"/>
      <c r="N15" s="102"/>
    </row>
    <row r="16" spans="1:14" s="12" customFormat="1" ht="15">
      <c r="A16" s="18"/>
      <c r="B16" s="38"/>
      <c r="C16" s="72">
        <f>'Target Budget'!C16</f>
        <v>0</v>
      </c>
      <c r="D16" s="48">
        <f>'Target Budget'!D16</f>
        <v>0</v>
      </c>
      <c r="E16" s="49" t="e">
        <f>'Input-Manual Target Calc. '!$E$31*D16</f>
        <v>#DIV/0!</v>
      </c>
      <c r="F16" s="49">
        <f>'Target Budget'!F16</f>
        <v>0</v>
      </c>
      <c r="G16" s="29">
        <f t="shared" si="0"/>
      </c>
      <c r="H16" s="49" t="e">
        <f t="shared" si="1"/>
        <v>#DIV/0!</v>
      </c>
      <c r="I16" s="85"/>
      <c r="J16" s="37"/>
      <c r="K16" s="102"/>
      <c r="L16" s="102"/>
      <c r="M16" s="102"/>
      <c r="N16" s="102"/>
    </row>
    <row r="17" spans="1:14" s="12" customFormat="1" ht="15">
      <c r="A17" s="18"/>
      <c r="B17" s="38"/>
      <c r="C17" s="72">
        <f>'Target Budget'!C17</f>
        <v>0</v>
      </c>
      <c r="D17" s="48">
        <f>'Target Budget'!D17</f>
        <v>0</v>
      </c>
      <c r="E17" s="49" t="e">
        <f>'Input-Manual Target Calc. '!$E$31*D17</f>
        <v>#DIV/0!</v>
      </c>
      <c r="F17" s="49">
        <f>'Target Budget'!F17</f>
        <v>0</v>
      </c>
      <c r="G17" s="29">
        <f t="shared" si="0"/>
      </c>
      <c r="H17" s="49" t="e">
        <f t="shared" si="1"/>
        <v>#DIV/0!</v>
      </c>
      <c r="I17" s="85"/>
      <c r="J17" s="37"/>
      <c r="K17" s="102"/>
      <c r="L17" s="102"/>
      <c r="M17" s="102"/>
      <c r="N17" s="102"/>
    </row>
    <row r="18" spans="1:14" s="12" customFormat="1" ht="15">
      <c r="A18" s="18"/>
      <c r="B18" s="38"/>
      <c r="C18" s="72">
        <f>'Target Budget'!C18</f>
        <v>0</v>
      </c>
      <c r="D18" s="48">
        <f>'Target Budget'!D18</f>
        <v>0</v>
      </c>
      <c r="E18" s="49" t="e">
        <f>'Input-Manual Target Calc. '!$E$31*D18</f>
        <v>#DIV/0!</v>
      </c>
      <c r="F18" s="49">
        <f>'Target Budget'!F18</f>
        <v>0</v>
      </c>
      <c r="G18" s="29">
        <f aca="true" t="shared" si="2" ref="G18:G38">IF(F18&gt;0,F18/E18,"")</f>
      </c>
      <c r="H18" s="49" t="e">
        <f t="shared" si="1"/>
        <v>#DIV/0!</v>
      </c>
      <c r="I18" s="85"/>
      <c r="J18" s="37"/>
      <c r="K18" s="102"/>
      <c r="L18" s="102"/>
      <c r="M18" s="102"/>
      <c r="N18" s="102"/>
    </row>
    <row r="19" spans="1:14" s="12" customFormat="1" ht="15">
      <c r="A19" s="18"/>
      <c r="B19" s="38"/>
      <c r="C19" s="72">
        <f>'Target Budget'!C19</f>
        <v>0</v>
      </c>
      <c r="D19" s="48">
        <f>'Target Budget'!D19</f>
        <v>0</v>
      </c>
      <c r="E19" s="49" t="e">
        <f>'Input-Manual Target Calc. '!$E$31*D19</f>
        <v>#DIV/0!</v>
      </c>
      <c r="F19" s="49">
        <f>'Target Budget'!F19</f>
        <v>0</v>
      </c>
      <c r="G19" s="29">
        <f t="shared" si="2"/>
      </c>
      <c r="H19" s="49" t="e">
        <f t="shared" si="1"/>
        <v>#DIV/0!</v>
      </c>
      <c r="I19" s="85"/>
      <c r="J19" s="37"/>
      <c r="K19" s="102"/>
      <c r="L19" s="102"/>
      <c r="M19" s="102"/>
      <c r="N19" s="102"/>
    </row>
    <row r="20" spans="1:14" s="12" customFormat="1" ht="15">
      <c r="A20" s="18"/>
      <c r="B20" s="38"/>
      <c r="C20" s="72">
        <f>'Target Budget'!C20</f>
        <v>0</v>
      </c>
      <c r="D20" s="48">
        <f>'Target Budget'!D20</f>
        <v>0</v>
      </c>
      <c r="E20" s="49" t="e">
        <f>'Input-Manual Target Calc. '!$E$31*D20</f>
        <v>#DIV/0!</v>
      </c>
      <c r="F20" s="49">
        <f>'Target Budget'!F20</f>
        <v>0</v>
      </c>
      <c r="G20" s="29">
        <f t="shared" si="2"/>
      </c>
      <c r="H20" s="49" t="e">
        <f t="shared" si="1"/>
        <v>#DIV/0!</v>
      </c>
      <c r="I20" s="85"/>
      <c r="J20" s="37"/>
      <c r="K20" s="102"/>
      <c r="L20" s="102"/>
      <c r="M20" s="102"/>
      <c r="N20" s="102"/>
    </row>
    <row r="21" spans="1:14" s="12" customFormat="1" ht="15">
      <c r="A21" s="18"/>
      <c r="B21" s="38"/>
      <c r="C21" s="72">
        <f>'Target Budget'!C21</f>
        <v>0</v>
      </c>
      <c r="D21" s="48">
        <f>'Target Budget'!D21</f>
        <v>0</v>
      </c>
      <c r="E21" s="49" t="e">
        <f>'Input-Manual Target Calc. '!$E$31*D21</f>
        <v>#DIV/0!</v>
      </c>
      <c r="F21" s="49">
        <f>'Target Budget'!F21</f>
        <v>0</v>
      </c>
      <c r="G21" s="29">
        <f t="shared" si="2"/>
      </c>
      <c r="H21" s="49" t="e">
        <f t="shared" si="1"/>
        <v>#DIV/0!</v>
      </c>
      <c r="I21" s="85"/>
      <c r="J21" s="37"/>
      <c r="K21" s="102"/>
      <c r="L21" s="102"/>
      <c r="M21" s="102"/>
      <c r="N21" s="102"/>
    </row>
    <row r="22" spans="1:14" s="12" customFormat="1" ht="15">
      <c r="A22" s="18"/>
      <c r="B22" s="38"/>
      <c r="C22" s="72">
        <f>'Target Budget'!C22</f>
        <v>0</v>
      </c>
      <c r="D22" s="48">
        <f>'Target Budget'!D22</f>
        <v>0</v>
      </c>
      <c r="E22" s="49" t="e">
        <f>'Input-Manual Target Calc. '!$E$31*D22</f>
        <v>#DIV/0!</v>
      </c>
      <c r="F22" s="49">
        <f>'Target Budget'!F22</f>
        <v>0</v>
      </c>
      <c r="G22" s="29">
        <f t="shared" si="2"/>
      </c>
      <c r="H22" s="49" t="e">
        <f t="shared" si="1"/>
        <v>#DIV/0!</v>
      </c>
      <c r="I22" s="85"/>
      <c r="J22" s="37"/>
      <c r="K22" s="102"/>
      <c r="L22" s="102"/>
      <c r="M22" s="102"/>
      <c r="N22" s="102"/>
    </row>
    <row r="23" spans="1:14" s="12" customFormat="1" ht="15">
      <c r="A23" s="18"/>
      <c r="B23" s="38"/>
      <c r="C23" s="72">
        <f>'Target Budget'!C23</f>
        <v>0</v>
      </c>
      <c r="D23" s="48">
        <f>'Target Budget'!D23</f>
        <v>0</v>
      </c>
      <c r="E23" s="49" t="e">
        <f>'Input-Manual Target Calc. '!$E$31*D23</f>
        <v>#DIV/0!</v>
      </c>
      <c r="F23" s="49">
        <f>'Target Budget'!F23</f>
        <v>0</v>
      </c>
      <c r="G23" s="29">
        <f t="shared" si="2"/>
      </c>
      <c r="H23" s="49" t="e">
        <f t="shared" si="1"/>
        <v>#DIV/0!</v>
      </c>
      <c r="I23" s="85"/>
      <c r="J23" s="37"/>
      <c r="K23" s="102"/>
      <c r="L23" s="102"/>
      <c r="M23" s="102"/>
      <c r="N23" s="102"/>
    </row>
    <row r="24" spans="1:14" s="12" customFormat="1" ht="15">
      <c r="A24" s="18"/>
      <c r="B24" s="38"/>
      <c r="C24" s="72">
        <f>'Target Budget'!C24</f>
        <v>0</v>
      </c>
      <c r="D24" s="48">
        <f>'Target Budget'!D24</f>
        <v>0</v>
      </c>
      <c r="E24" s="49" t="e">
        <f>'Input-Manual Target Calc. '!$E$31*D24</f>
        <v>#DIV/0!</v>
      </c>
      <c r="F24" s="49">
        <f>'Target Budget'!F24</f>
        <v>0</v>
      </c>
      <c r="G24" s="29">
        <f t="shared" si="2"/>
      </c>
      <c r="H24" s="49" t="e">
        <f t="shared" si="1"/>
        <v>#DIV/0!</v>
      </c>
      <c r="I24" s="85"/>
      <c r="J24" s="37"/>
      <c r="K24" s="102"/>
      <c r="L24" s="102"/>
      <c r="M24" s="102"/>
      <c r="N24" s="102"/>
    </row>
    <row r="25" spans="1:14" s="12" customFormat="1" ht="15">
      <c r="A25" s="18"/>
      <c r="B25" s="38"/>
      <c r="C25" s="72">
        <f>'Target Budget'!C25</f>
        <v>0</v>
      </c>
      <c r="D25" s="48">
        <f>'Target Budget'!D25</f>
        <v>0</v>
      </c>
      <c r="E25" s="49" t="e">
        <f>'Input-Manual Target Calc. '!$E$31*D25</f>
        <v>#DIV/0!</v>
      </c>
      <c r="F25" s="49">
        <f>'Target Budget'!F25</f>
        <v>0</v>
      </c>
      <c r="G25" s="29">
        <f t="shared" si="2"/>
      </c>
      <c r="H25" s="49" t="e">
        <f t="shared" si="1"/>
        <v>#DIV/0!</v>
      </c>
      <c r="I25" s="85"/>
      <c r="J25" s="37"/>
      <c r="K25" s="102"/>
      <c r="L25" s="102"/>
      <c r="M25" s="102"/>
      <c r="N25" s="102"/>
    </row>
    <row r="26" spans="1:14" s="12" customFormat="1" ht="15">
      <c r="A26" s="18"/>
      <c r="B26" s="38"/>
      <c r="C26" s="72">
        <f>'Target Budget'!C26</f>
        <v>0</v>
      </c>
      <c r="D26" s="48">
        <f>'Target Budget'!D26</f>
        <v>0</v>
      </c>
      <c r="E26" s="49" t="e">
        <f>'Input-Manual Target Calc. '!$E$31*D26</f>
        <v>#DIV/0!</v>
      </c>
      <c r="F26" s="49">
        <f>'Target Budget'!F26</f>
        <v>0</v>
      </c>
      <c r="G26" s="29">
        <f t="shared" si="2"/>
      </c>
      <c r="H26" s="49" t="e">
        <f t="shared" si="1"/>
        <v>#DIV/0!</v>
      </c>
      <c r="I26" s="85"/>
      <c r="J26" s="37"/>
      <c r="K26" s="102"/>
      <c r="L26" s="102"/>
      <c r="M26" s="102"/>
      <c r="N26" s="102"/>
    </row>
    <row r="27" spans="1:14" s="12" customFormat="1" ht="15">
      <c r="A27" s="18"/>
      <c r="B27" s="38"/>
      <c r="C27" s="72">
        <f>'Target Budget'!C27</f>
        <v>0</v>
      </c>
      <c r="D27" s="48">
        <f>'Target Budget'!D27</f>
        <v>0</v>
      </c>
      <c r="E27" s="49" t="e">
        <f>'Input-Manual Target Calc. '!$E$31*D27</f>
        <v>#DIV/0!</v>
      </c>
      <c r="F27" s="49">
        <f>'Target Budget'!F27</f>
        <v>0</v>
      </c>
      <c r="G27" s="29">
        <f t="shared" si="2"/>
      </c>
      <c r="H27" s="49" t="e">
        <f t="shared" si="1"/>
        <v>#DIV/0!</v>
      </c>
      <c r="I27" s="85"/>
      <c r="J27" s="37"/>
      <c r="K27" s="102"/>
      <c r="L27" s="102"/>
      <c r="M27" s="102"/>
      <c r="N27" s="102"/>
    </row>
    <row r="28" spans="1:14" s="12" customFormat="1" ht="15">
      <c r="A28" s="18"/>
      <c r="B28" s="38"/>
      <c r="C28" s="72">
        <f>'Target Budget'!C28</f>
        <v>0</v>
      </c>
      <c r="D28" s="48">
        <f>'Target Budget'!D28</f>
        <v>0</v>
      </c>
      <c r="E28" s="49" t="e">
        <f>'Input-Manual Target Calc. '!$E$31*D28</f>
        <v>#DIV/0!</v>
      </c>
      <c r="F28" s="49">
        <f>'Target Budget'!F28</f>
        <v>0</v>
      </c>
      <c r="G28" s="29">
        <f t="shared" si="2"/>
      </c>
      <c r="H28" s="49" t="e">
        <f t="shared" si="1"/>
        <v>#DIV/0!</v>
      </c>
      <c r="I28" s="85"/>
      <c r="J28" s="37"/>
      <c r="K28" s="102"/>
      <c r="L28" s="102"/>
      <c r="M28" s="102"/>
      <c r="N28" s="102"/>
    </row>
    <row r="29" spans="1:14" s="12" customFormat="1" ht="15">
      <c r="A29" s="18"/>
      <c r="B29" s="38"/>
      <c r="C29" s="72">
        <f>'Target Budget'!C29</f>
        <v>0</v>
      </c>
      <c r="D29" s="48">
        <f>'Target Budget'!D29</f>
        <v>0</v>
      </c>
      <c r="E29" s="49" t="e">
        <f>'Input-Manual Target Calc. '!$E$31*D29</f>
        <v>#DIV/0!</v>
      </c>
      <c r="F29" s="49">
        <f>'Target Budget'!F29</f>
        <v>0</v>
      </c>
      <c r="G29" s="29">
        <f t="shared" si="2"/>
      </c>
      <c r="H29" s="49" t="e">
        <f t="shared" si="1"/>
        <v>#DIV/0!</v>
      </c>
      <c r="I29" s="85"/>
      <c r="J29" s="37"/>
      <c r="K29" s="102"/>
      <c r="L29" s="102"/>
      <c r="M29" s="102"/>
      <c r="N29" s="102"/>
    </row>
    <row r="30" spans="1:14" s="12" customFormat="1" ht="15">
      <c r="A30" s="18"/>
      <c r="B30" s="38"/>
      <c r="C30" s="72">
        <f>'Target Budget'!C30</f>
        <v>0</v>
      </c>
      <c r="D30" s="48">
        <f>'Target Budget'!D30</f>
        <v>0</v>
      </c>
      <c r="E30" s="49" t="e">
        <f>'Input-Manual Target Calc. '!$E$31*D30</f>
        <v>#DIV/0!</v>
      </c>
      <c r="F30" s="49">
        <f>'Target Budget'!F30</f>
        <v>0</v>
      </c>
      <c r="G30" s="29">
        <f t="shared" si="2"/>
      </c>
      <c r="H30" s="49" t="e">
        <f t="shared" si="1"/>
        <v>#DIV/0!</v>
      </c>
      <c r="I30" s="85"/>
      <c r="J30" s="37"/>
      <c r="K30" s="102"/>
      <c r="L30" s="102"/>
      <c r="M30" s="102"/>
      <c r="N30" s="102"/>
    </row>
    <row r="31" spans="1:14" s="12" customFormat="1" ht="15">
      <c r="A31" s="18"/>
      <c r="B31" s="38"/>
      <c r="C31" s="72">
        <f>'Target Budget'!C31</f>
        <v>0</v>
      </c>
      <c r="D31" s="48">
        <f>'Target Budget'!D31</f>
        <v>0</v>
      </c>
      <c r="E31" s="49" t="e">
        <f>'Input-Manual Target Calc. '!$E$31*D31</f>
        <v>#DIV/0!</v>
      </c>
      <c r="F31" s="49">
        <f>'Target Budget'!F31</f>
        <v>0</v>
      </c>
      <c r="G31" s="29">
        <f t="shared" si="2"/>
      </c>
      <c r="H31" s="49" t="e">
        <f t="shared" si="1"/>
        <v>#DIV/0!</v>
      </c>
      <c r="I31" s="85"/>
      <c r="J31" s="37"/>
      <c r="K31" s="102"/>
      <c r="L31" s="102"/>
      <c r="M31" s="102"/>
      <c r="N31" s="102"/>
    </row>
    <row r="32" spans="1:14" s="12" customFormat="1" ht="15">
      <c r="A32" s="18"/>
      <c r="B32" s="38"/>
      <c r="C32" s="72">
        <f>'Target Budget'!C32</f>
        <v>0</v>
      </c>
      <c r="D32" s="48">
        <f>'Target Budget'!D32</f>
        <v>0</v>
      </c>
      <c r="E32" s="49" t="e">
        <f>'Input-Manual Target Calc. '!$E$31*D32</f>
        <v>#DIV/0!</v>
      </c>
      <c r="F32" s="49">
        <f>'Target Budget'!F32</f>
        <v>0</v>
      </c>
      <c r="G32" s="29">
        <f t="shared" si="2"/>
      </c>
      <c r="H32" s="49" t="e">
        <f t="shared" si="1"/>
        <v>#DIV/0!</v>
      </c>
      <c r="I32" s="85"/>
      <c r="J32" s="37"/>
      <c r="K32" s="102"/>
      <c r="L32" s="102"/>
      <c r="M32" s="102"/>
      <c r="N32" s="102"/>
    </row>
    <row r="33" spans="1:14" s="12" customFormat="1" ht="15">
      <c r="A33" s="18"/>
      <c r="B33" s="38"/>
      <c r="C33" s="72">
        <f>'Target Budget'!C33</f>
        <v>0</v>
      </c>
      <c r="D33" s="48">
        <f>'Target Budget'!D33</f>
        <v>0</v>
      </c>
      <c r="E33" s="49" t="e">
        <f>'Input-Manual Target Calc. '!$E$31*D33</f>
        <v>#DIV/0!</v>
      </c>
      <c r="F33" s="49">
        <f>'Target Budget'!F33</f>
        <v>0</v>
      </c>
      <c r="G33" s="29">
        <f t="shared" si="2"/>
      </c>
      <c r="H33" s="49" t="e">
        <f t="shared" si="1"/>
        <v>#DIV/0!</v>
      </c>
      <c r="I33" s="85"/>
      <c r="J33" s="37"/>
      <c r="K33" s="102"/>
      <c r="L33" s="102"/>
      <c r="M33" s="102"/>
      <c r="N33" s="102"/>
    </row>
    <row r="34" spans="1:14" s="12" customFormat="1" ht="15">
      <c r="A34" s="18"/>
      <c r="B34" s="38"/>
      <c r="C34" s="72">
        <f>'Target Budget'!C34</f>
        <v>0</v>
      </c>
      <c r="D34" s="48">
        <f>'Target Budget'!D34</f>
        <v>0</v>
      </c>
      <c r="E34" s="49" t="e">
        <f>'Input-Manual Target Calc. '!$E$31*D34</f>
        <v>#DIV/0!</v>
      </c>
      <c r="F34" s="49">
        <f>'Target Budget'!F34</f>
        <v>0</v>
      </c>
      <c r="G34" s="29">
        <f t="shared" si="2"/>
      </c>
      <c r="H34" s="49" t="e">
        <f t="shared" si="1"/>
        <v>#DIV/0!</v>
      </c>
      <c r="I34" s="85"/>
      <c r="J34" s="37"/>
      <c r="K34" s="102"/>
      <c r="L34" s="102"/>
      <c r="M34" s="102"/>
      <c r="N34" s="102"/>
    </row>
    <row r="35" spans="1:14" s="12" customFormat="1" ht="15">
      <c r="A35" s="18"/>
      <c r="B35" s="38"/>
      <c r="C35" s="72">
        <f>'Target Budget'!C35</f>
        <v>0</v>
      </c>
      <c r="D35" s="48">
        <f>'Target Budget'!D35</f>
        <v>0</v>
      </c>
      <c r="E35" s="49" t="e">
        <f>'Input-Manual Target Calc. '!$E$31*D35</f>
        <v>#DIV/0!</v>
      </c>
      <c r="F35" s="49">
        <f>'Target Budget'!F35</f>
        <v>0</v>
      </c>
      <c r="G35" s="29">
        <f t="shared" si="2"/>
      </c>
      <c r="H35" s="49" t="e">
        <f t="shared" si="1"/>
        <v>#DIV/0!</v>
      </c>
      <c r="I35" s="85"/>
      <c r="J35" s="37"/>
      <c r="K35" s="102"/>
      <c r="L35" s="102"/>
      <c r="M35" s="102"/>
      <c r="N35" s="102"/>
    </row>
    <row r="36" spans="1:14" s="12" customFormat="1" ht="15">
      <c r="A36" s="18"/>
      <c r="B36" s="38"/>
      <c r="C36" s="72">
        <f>'Target Budget'!C36</f>
        <v>0</v>
      </c>
      <c r="D36" s="48">
        <f>'Target Budget'!D36</f>
        <v>0</v>
      </c>
      <c r="E36" s="49" t="e">
        <f>'Input-Manual Target Calc. '!$E$31*D36</f>
        <v>#DIV/0!</v>
      </c>
      <c r="F36" s="49">
        <f>'Target Budget'!F36</f>
        <v>0</v>
      </c>
      <c r="G36" s="29">
        <f t="shared" si="2"/>
      </c>
      <c r="H36" s="49" t="e">
        <f t="shared" si="1"/>
        <v>#DIV/0!</v>
      </c>
      <c r="I36" s="85"/>
      <c r="J36" s="37"/>
      <c r="K36" s="102"/>
      <c r="L36" s="102"/>
      <c r="M36" s="102"/>
      <c r="N36" s="102"/>
    </row>
    <row r="37" spans="1:14" s="12" customFormat="1" ht="15">
      <c r="A37" s="18"/>
      <c r="B37" s="38"/>
      <c r="C37" s="72">
        <f>'Target Budget'!C37</f>
        <v>0</v>
      </c>
      <c r="D37" s="48">
        <f>'Target Budget'!D37</f>
        <v>0</v>
      </c>
      <c r="E37" s="49" t="e">
        <f>'Input-Manual Target Calc. '!$E$31*D37</f>
        <v>#DIV/0!</v>
      </c>
      <c r="F37" s="49">
        <f>'Target Budget'!F37</f>
        <v>0</v>
      </c>
      <c r="G37" s="29">
        <f t="shared" si="2"/>
      </c>
      <c r="H37" s="49" t="e">
        <f t="shared" si="1"/>
        <v>#DIV/0!</v>
      </c>
      <c r="I37" s="85"/>
      <c r="J37" s="37"/>
      <c r="K37" s="102"/>
      <c r="L37" s="102"/>
      <c r="M37" s="102"/>
      <c r="N37" s="102"/>
    </row>
    <row r="38" spans="1:14" s="12" customFormat="1" ht="15">
      <c r="A38" s="18"/>
      <c r="B38" s="38"/>
      <c r="C38" s="72">
        <f>'Target Budget'!C38</f>
        <v>0</v>
      </c>
      <c r="D38" s="48">
        <f>'Target Budget'!D38</f>
        <v>0</v>
      </c>
      <c r="E38" s="49" t="e">
        <f>'Input-Manual Target Calc. '!$E$31*D38</f>
        <v>#DIV/0!</v>
      </c>
      <c r="F38" s="49">
        <f>'Target Budget'!F38</f>
        <v>0</v>
      </c>
      <c r="G38" s="29">
        <f t="shared" si="2"/>
      </c>
      <c r="H38" s="49" t="e">
        <f t="shared" si="1"/>
        <v>#DIV/0!</v>
      </c>
      <c r="I38" s="85"/>
      <c r="J38" s="37"/>
      <c r="K38" s="102"/>
      <c r="L38" s="102"/>
      <c r="M38" s="102"/>
      <c r="N38" s="102"/>
    </row>
    <row r="39" spans="1:14" ht="15">
      <c r="A39" s="18"/>
      <c r="B39" s="38"/>
      <c r="C39" s="50" t="s">
        <v>21</v>
      </c>
      <c r="D39" s="48">
        <f>SUM(D8:D38)</f>
        <v>0</v>
      </c>
      <c r="E39" s="49" t="e">
        <f>SUM(E8:E38)</f>
        <v>#DIV/0!</v>
      </c>
      <c r="F39" s="49">
        <f>SUM(F8:F38)</f>
        <v>0</v>
      </c>
      <c r="G39" s="51" t="e">
        <f>F39/E39</f>
        <v>#DIV/0!</v>
      </c>
      <c r="H39" s="49" t="e">
        <f t="shared" si="1"/>
        <v>#DIV/0!</v>
      </c>
      <c r="I39" s="86"/>
      <c r="J39" s="36"/>
      <c r="K39" s="102"/>
      <c r="L39" s="102"/>
      <c r="M39" s="102"/>
      <c r="N39" s="102"/>
    </row>
    <row r="40" spans="1:14" ht="15">
      <c r="A40" s="18"/>
      <c r="B40" s="38"/>
      <c r="C40" s="81"/>
      <c r="D40" s="91"/>
      <c r="E40" s="91"/>
      <c r="F40" s="83"/>
      <c r="G40" s="17"/>
      <c r="H40" s="17"/>
      <c r="I40" s="17"/>
      <c r="J40" s="18"/>
      <c r="K40" s="102"/>
      <c r="L40" s="102"/>
      <c r="M40" s="102"/>
      <c r="N40" s="102"/>
    </row>
    <row r="41" spans="1:14" ht="15">
      <c r="A41" s="18"/>
      <c r="B41" s="38"/>
      <c r="C41" s="92"/>
      <c r="D41" s="91"/>
      <c r="E41" s="91"/>
      <c r="F41" s="83"/>
      <c r="G41" s="17"/>
      <c r="H41" s="17"/>
      <c r="I41" s="17"/>
      <c r="J41" s="18"/>
      <c r="K41" s="102"/>
      <c r="L41" s="102"/>
      <c r="M41" s="102"/>
      <c r="N41" s="102"/>
    </row>
    <row r="42" spans="1:14" ht="21" customHeight="1">
      <c r="A42" s="18"/>
      <c r="B42" s="18"/>
      <c r="C42" s="33"/>
      <c r="D42" s="34"/>
      <c r="E42" s="34"/>
      <c r="F42" s="20"/>
      <c r="G42" s="18"/>
      <c r="H42" s="18"/>
      <c r="I42" s="18"/>
      <c r="J42" s="18"/>
      <c r="K42" s="102"/>
      <c r="L42" s="102"/>
      <c r="M42" s="102"/>
      <c r="N42" s="102"/>
    </row>
    <row r="43" spans="1:14" ht="21" customHeight="1">
      <c r="A43" s="18"/>
      <c r="B43" s="18"/>
      <c r="C43" s="33"/>
      <c r="D43" s="34"/>
      <c r="E43" s="34"/>
      <c r="F43" s="20"/>
      <c r="G43" s="18"/>
      <c r="H43" s="18"/>
      <c r="I43" s="18"/>
      <c r="J43" s="18"/>
      <c r="K43" s="102"/>
      <c r="L43" s="102"/>
      <c r="M43" s="102"/>
      <c r="N43" s="102"/>
    </row>
    <row r="44" spans="1:14" ht="15">
      <c r="A44" s="102"/>
      <c r="B44" s="102"/>
      <c r="C44" s="110"/>
      <c r="D44" s="111"/>
      <c r="E44" s="111"/>
      <c r="F44" s="112"/>
      <c r="G44" s="102"/>
      <c r="H44" s="102"/>
      <c r="I44" s="102"/>
      <c r="J44" s="102"/>
      <c r="K44" s="102"/>
      <c r="L44" s="102"/>
      <c r="M44" s="102"/>
      <c r="N44" s="102"/>
    </row>
    <row r="45" spans="1:14" ht="15">
      <c r="A45" s="102"/>
      <c r="B45" s="102"/>
      <c r="C45" s="110"/>
      <c r="D45" s="111"/>
      <c r="E45" s="111"/>
      <c r="F45" s="112"/>
      <c r="G45" s="102"/>
      <c r="H45" s="102"/>
      <c r="I45" s="102"/>
      <c r="J45" s="102"/>
      <c r="K45" s="102"/>
      <c r="L45" s="102"/>
      <c r="M45" s="102"/>
      <c r="N45" s="102"/>
    </row>
    <row r="46" spans="1:14" ht="15">
      <c r="A46" s="102"/>
      <c r="B46" s="102"/>
      <c r="C46" s="110"/>
      <c r="D46" s="111"/>
      <c r="E46" s="111"/>
      <c r="F46" s="112"/>
      <c r="G46" s="102"/>
      <c r="H46" s="102"/>
      <c r="I46" s="102"/>
      <c r="J46" s="102"/>
      <c r="K46" s="102"/>
      <c r="L46" s="102"/>
      <c r="M46" s="102"/>
      <c r="N46" s="102"/>
    </row>
    <row r="47" spans="1:14" ht="15">
      <c r="A47" s="102"/>
      <c r="B47" s="102"/>
      <c r="C47" s="110"/>
      <c r="D47" s="111"/>
      <c r="E47" s="111"/>
      <c r="F47" s="112"/>
      <c r="G47" s="102"/>
      <c r="H47" s="102"/>
      <c r="I47" s="102"/>
      <c r="J47" s="102"/>
      <c r="K47" s="102"/>
      <c r="L47" s="102"/>
      <c r="M47" s="102"/>
      <c r="N47" s="102"/>
    </row>
    <row r="48" spans="1:14" ht="15">
      <c r="A48" s="102"/>
      <c r="B48" s="102"/>
      <c r="C48" s="110"/>
      <c r="D48" s="111"/>
      <c r="E48" s="111"/>
      <c r="F48" s="112"/>
      <c r="G48" s="102"/>
      <c r="H48" s="102"/>
      <c r="I48" s="102"/>
      <c r="J48" s="102"/>
      <c r="K48" s="102"/>
      <c r="L48" s="102"/>
      <c r="M48" s="102"/>
      <c r="N48" s="102"/>
    </row>
    <row r="49" spans="1:14" ht="15">
      <c r="A49" s="102"/>
      <c r="B49" s="102"/>
      <c r="C49" s="110"/>
      <c r="D49" s="111"/>
      <c r="E49" s="111"/>
      <c r="F49" s="112"/>
      <c r="G49" s="102"/>
      <c r="H49" s="102"/>
      <c r="I49" s="102"/>
      <c r="J49" s="102"/>
      <c r="K49" s="102"/>
      <c r="L49" s="102"/>
      <c r="M49" s="102"/>
      <c r="N49" s="102"/>
    </row>
    <row r="50" spans="1:14" ht="15">
      <c r="A50" s="102"/>
      <c r="B50" s="102"/>
      <c r="C50" s="110"/>
      <c r="D50" s="111"/>
      <c r="E50" s="111"/>
      <c r="F50" s="112"/>
      <c r="G50" s="102"/>
      <c r="H50" s="102"/>
      <c r="I50" s="102"/>
      <c r="J50" s="102"/>
      <c r="K50" s="102"/>
      <c r="L50" s="102"/>
      <c r="M50" s="102"/>
      <c r="N50" s="102"/>
    </row>
    <row r="51" spans="1:14" ht="15">
      <c r="A51" s="102"/>
      <c r="B51" s="102"/>
      <c r="C51" s="110"/>
      <c r="D51" s="111"/>
      <c r="E51" s="111"/>
      <c r="F51" s="112"/>
      <c r="G51" s="102"/>
      <c r="H51" s="102"/>
      <c r="I51" s="102"/>
      <c r="J51" s="102"/>
      <c r="K51" s="102"/>
      <c r="L51" s="102"/>
      <c r="M51" s="102"/>
      <c r="N51" s="102"/>
    </row>
    <row r="52" spans="1:14" ht="15">
      <c r="A52" s="102"/>
      <c r="B52" s="102"/>
      <c r="C52" s="110"/>
      <c r="D52" s="111"/>
      <c r="E52" s="111"/>
      <c r="F52" s="112"/>
      <c r="G52" s="102"/>
      <c r="H52" s="102"/>
      <c r="I52" s="102"/>
      <c r="J52" s="102"/>
      <c r="K52" s="102"/>
      <c r="L52" s="102"/>
      <c r="M52" s="102"/>
      <c r="N52" s="102"/>
    </row>
    <row r="53" spans="1:14" ht="15">
      <c r="A53" s="102"/>
      <c r="B53" s="102"/>
      <c r="C53" s="110"/>
      <c r="D53" s="111"/>
      <c r="E53" s="111"/>
      <c r="F53" s="112"/>
      <c r="G53" s="102"/>
      <c r="H53" s="102"/>
      <c r="I53" s="102"/>
      <c r="J53" s="102"/>
      <c r="K53" s="102"/>
      <c r="L53" s="102"/>
      <c r="M53" s="102"/>
      <c r="N53" s="102"/>
    </row>
    <row r="54" spans="1:14" ht="15">
      <c r="A54" s="102"/>
      <c r="B54" s="102"/>
      <c r="C54" s="110"/>
      <c r="D54" s="111"/>
      <c r="E54" s="111"/>
      <c r="F54" s="112"/>
      <c r="G54" s="102"/>
      <c r="H54" s="102"/>
      <c r="I54" s="102"/>
      <c r="J54" s="102"/>
      <c r="K54" s="102"/>
      <c r="L54" s="102"/>
      <c r="M54" s="102"/>
      <c r="N54" s="102"/>
    </row>
    <row r="55" spans="1:14" ht="15">
      <c r="A55" s="102"/>
      <c r="B55" s="102"/>
      <c r="C55" s="110"/>
      <c r="D55" s="111"/>
      <c r="E55" s="111"/>
      <c r="F55" s="112"/>
      <c r="G55" s="102"/>
      <c r="H55" s="102"/>
      <c r="I55" s="102"/>
      <c r="J55" s="102"/>
      <c r="K55" s="102"/>
      <c r="L55" s="102"/>
      <c r="M55" s="102"/>
      <c r="N55" s="102"/>
    </row>
    <row r="56" spans="1:14" ht="15">
      <c r="A56" s="102"/>
      <c r="B56" s="102"/>
      <c r="C56" s="110"/>
      <c r="D56" s="111"/>
      <c r="E56" s="111"/>
      <c r="F56" s="112"/>
      <c r="G56" s="102"/>
      <c r="H56" s="102"/>
      <c r="I56" s="102"/>
      <c r="J56" s="102"/>
      <c r="K56" s="102"/>
      <c r="L56" s="102"/>
      <c r="M56" s="102"/>
      <c r="N56" s="102"/>
    </row>
    <row r="57" spans="1:14" ht="15">
      <c r="A57" s="102"/>
      <c r="B57" s="102"/>
      <c r="C57" s="110"/>
      <c r="D57" s="111"/>
      <c r="E57" s="111"/>
      <c r="F57" s="112"/>
      <c r="G57" s="102"/>
      <c r="H57" s="102"/>
      <c r="I57" s="102"/>
      <c r="J57" s="102"/>
      <c r="K57" s="102"/>
      <c r="L57" s="102"/>
      <c r="M57" s="102"/>
      <c r="N57" s="102"/>
    </row>
    <row r="58" spans="1:14" ht="15">
      <c r="A58" s="102"/>
      <c r="B58" s="102"/>
      <c r="C58" s="110"/>
      <c r="D58" s="111"/>
      <c r="E58" s="111"/>
      <c r="F58" s="112"/>
      <c r="G58" s="102"/>
      <c r="H58" s="102"/>
      <c r="I58" s="102"/>
      <c r="J58" s="102"/>
      <c r="K58" s="102"/>
      <c r="L58" s="102"/>
      <c r="M58" s="102"/>
      <c r="N58" s="102"/>
    </row>
    <row r="59" spans="1:14" ht="15">
      <c r="A59" s="102"/>
      <c r="B59" s="102"/>
      <c r="C59" s="110"/>
      <c r="D59" s="111"/>
      <c r="E59" s="111"/>
      <c r="F59" s="112"/>
      <c r="G59" s="102"/>
      <c r="H59" s="102"/>
      <c r="I59" s="102"/>
      <c r="J59" s="102"/>
      <c r="K59" s="102"/>
      <c r="L59" s="102"/>
      <c r="M59" s="102"/>
      <c r="N59" s="102"/>
    </row>
    <row r="60" spans="1:14" ht="15">
      <c r="A60" s="102"/>
      <c r="B60" s="102"/>
      <c r="C60" s="110"/>
      <c r="D60" s="111"/>
      <c r="E60" s="111"/>
      <c r="F60" s="112"/>
      <c r="G60" s="102"/>
      <c r="H60" s="102"/>
      <c r="I60" s="102"/>
      <c r="J60" s="102"/>
      <c r="K60" s="102"/>
      <c r="L60" s="102"/>
      <c r="M60" s="102"/>
      <c r="N60" s="102"/>
    </row>
    <row r="61" spans="1:14" ht="15">
      <c r="A61" s="102"/>
      <c r="B61" s="102"/>
      <c r="C61" s="110"/>
      <c r="D61" s="111"/>
      <c r="E61" s="111"/>
      <c r="F61" s="112"/>
      <c r="G61" s="102"/>
      <c r="H61" s="102"/>
      <c r="I61" s="102"/>
      <c r="J61" s="102"/>
      <c r="K61" s="102"/>
      <c r="L61" s="102"/>
      <c r="M61" s="102"/>
      <c r="N61" s="102"/>
    </row>
    <row r="62" spans="1:14" ht="15">
      <c r="A62" s="102"/>
      <c r="B62" s="102"/>
      <c r="C62" s="110"/>
      <c r="D62" s="111"/>
      <c r="E62" s="111"/>
      <c r="F62" s="112"/>
      <c r="G62" s="102"/>
      <c r="H62" s="102"/>
      <c r="I62" s="102"/>
      <c r="J62" s="102"/>
      <c r="K62" s="102"/>
      <c r="L62" s="102"/>
      <c r="M62" s="102"/>
      <c r="N62" s="102"/>
    </row>
    <row r="63" spans="1:14" ht="15">
      <c r="A63" s="102"/>
      <c r="B63" s="102"/>
      <c r="C63" s="113"/>
      <c r="D63" s="111"/>
      <c r="E63" s="114"/>
      <c r="F63" s="112"/>
      <c r="G63" s="102"/>
      <c r="H63" s="102"/>
      <c r="I63" s="102"/>
      <c r="J63" s="102"/>
      <c r="K63" s="102"/>
      <c r="L63" s="102"/>
      <c r="M63" s="102"/>
      <c r="N63" s="102"/>
    </row>
    <row r="64" spans="1:14" ht="15">
      <c r="A64" s="102"/>
      <c r="B64" s="102"/>
      <c r="C64" s="102"/>
      <c r="D64" s="102"/>
      <c r="E64" s="102"/>
      <c r="F64" s="102"/>
      <c r="G64" s="102"/>
      <c r="H64" s="102"/>
      <c r="I64" s="102"/>
      <c r="J64" s="102"/>
      <c r="K64" s="102"/>
      <c r="L64" s="102"/>
      <c r="M64" s="102"/>
      <c r="N64" s="102"/>
    </row>
    <row r="65" spans="1:14" ht="15">
      <c r="A65" s="102"/>
      <c r="B65" s="102"/>
      <c r="C65" s="102"/>
      <c r="D65" s="102"/>
      <c r="E65" s="102"/>
      <c r="F65" s="102"/>
      <c r="G65" s="102"/>
      <c r="H65" s="102"/>
      <c r="I65" s="102"/>
      <c r="J65" s="102"/>
      <c r="K65" s="102"/>
      <c r="L65" s="102"/>
      <c r="M65" s="102"/>
      <c r="N65" s="102"/>
    </row>
    <row r="66" spans="1:14" ht="15">
      <c r="A66" s="102"/>
      <c r="B66" s="102"/>
      <c r="C66" s="102"/>
      <c r="D66" s="102"/>
      <c r="E66" s="102"/>
      <c r="F66" s="102"/>
      <c r="G66" s="102"/>
      <c r="H66" s="102"/>
      <c r="I66" s="102"/>
      <c r="J66" s="102"/>
      <c r="K66" s="102"/>
      <c r="L66" s="102"/>
      <c r="M66" s="102"/>
      <c r="N66" s="102"/>
    </row>
    <row r="67" spans="1:14" ht="15">
      <c r="A67" s="102"/>
      <c r="B67" s="102"/>
      <c r="C67" s="102"/>
      <c r="D67" s="102"/>
      <c r="E67" s="102"/>
      <c r="F67" s="102"/>
      <c r="G67" s="102"/>
      <c r="H67" s="102"/>
      <c r="I67" s="102"/>
      <c r="J67" s="102"/>
      <c r="K67" s="102"/>
      <c r="L67" s="102"/>
      <c r="M67" s="102"/>
      <c r="N67" s="102"/>
    </row>
    <row r="68" spans="1:14" ht="15">
      <c r="A68" s="102"/>
      <c r="B68" s="102"/>
      <c r="C68" s="102"/>
      <c r="D68" s="102"/>
      <c r="E68" s="102"/>
      <c r="F68" s="102"/>
      <c r="G68" s="102"/>
      <c r="H68" s="102"/>
      <c r="I68" s="102"/>
      <c r="J68" s="102"/>
      <c r="K68" s="102"/>
      <c r="L68" s="102"/>
      <c r="M68" s="102"/>
      <c r="N68" s="102"/>
    </row>
    <row r="69" spans="1:14" ht="15">
      <c r="A69" s="102"/>
      <c r="B69" s="102"/>
      <c r="C69" s="102"/>
      <c r="D69" s="102"/>
      <c r="E69" s="102"/>
      <c r="F69" s="102"/>
      <c r="G69" s="102"/>
      <c r="H69" s="102"/>
      <c r="I69" s="102"/>
      <c r="J69" s="102"/>
      <c r="K69" s="102"/>
      <c r="L69" s="102"/>
      <c r="M69" s="102"/>
      <c r="N69" s="102"/>
    </row>
    <row r="70" spans="1:11" ht="15">
      <c r="A70" s="102"/>
      <c r="B70" s="102"/>
      <c r="C70" s="102"/>
      <c r="D70" s="102"/>
      <c r="E70" s="102"/>
      <c r="F70" s="102"/>
      <c r="G70" s="102"/>
      <c r="H70" s="102"/>
      <c r="I70" s="102"/>
      <c r="J70" s="102"/>
      <c r="K70" s="102"/>
    </row>
    <row r="71" spans="1:11" ht="15">
      <c r="A71" s="102"/>
      <c r="B71" s="102"/>
      <c r="C71" s="102"/>
      <c r="D71" s="102"/>
      <c r="E71" s="102"/>
      <c r="F71" s="102"/>
      <c r="G71" s="102"/>
      <c r="H71" s="102"/>
      <c r="I71" s="102"/>
      <c r="J71" s="102"/>
      <c r="K71" s="102"/>
    </row>
  </sheetData>
  <sheetProtection sheet="1"/>
  <mergeCells count="1">
    <mergeCell ref="H3:I3"/>
  </mergeCells>
  <printOptions/>
  <pageMargins left="0.7" right="0.7" top="0.75" bottom="0.75" header="0.3" footer="0.3"/>
  <pageSetup blackAndWhite="1" fitToHeight="1" fitToWidth="1" horizontalDpi="600" verticalDpi="600" orientation="landscape"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Kansas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rbrazier</dc:creator>
  <cp:keywords/>
  <dc:description/>
  <cp:lastModifiedBy>rbrazier</cp:lastModifiedBy>
  <cp:lastPrinted>2011-01-24T21:40:42Z</cp:lastPrinted>
  <dcterms:created xsi:type="dcterms:W3CDTF">2010-10-14T16:33:35Z</dcterms:created>
  <dcterms:modified xsi:type="dcterms:W3CDTF">2011-05-04T13:56:26Z</dcterms:modified>
  <cp:category/>
  <cp:version/>
  <cp:contentType/>
  <cp:contentStatus/>
</cp:coreProperties>
</file>